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showInkAnnotation="0" codeName="ThisWorkbook" defaultThemeVersion="124226"/>
  <mc:AlternateContent xmlns:mc="http://schemas.openxmlformats.org/markup-compatibility/2006">
    <mc:Choice Requires="x15">
      <x15ac:absPath xmlns:x15ac="http://schemas.microsoft.com/office/spreadsheetml/2010/11/ac" url="C:\Users\tcstevens\Desktop\"/>
    </mc:Choice>
  </mc:AlternateContent>
  <xr:revisionPtr revIDLastSave="0" documentId="8_{A57FE8D2-1E4C-4462-85DA-BEA65D09C425}" xr6:coauthVersionLast="47" xr6:coauthVersionMax="47" xr10:uidLastSave="{00000000-0000-0000-0000-000000000000}"/>
  <bookViews>
    <workbookView xWindow="-110" yWindow="-110" windowWidth="19420" windowHeight="10300" tabRatio="794" firstSheet="2" activeTab="3" xr2:uid="{00000000-000D-0000-FFFF-FFFF00000000}"/>
  </bookViews>
  <sheets>
    <sheet name="Sheet2" sheetId="8" state="hidden" r:id="rId1"/>
    <sheet name="Individual Field Assessment  " sheetId="18" r:id="rId2"/>
    <sheet name="Totals From Field Assessment" sheetId="3" r:id="rId3"/>
    <sheet name="Quality Elements" sheetId="17" r:id="rId4"/>
    <sheet name="QE Marking Instructions" sheetId="20" r:id="rId5"/>
    <sheet name="Compliance Totals" sheetId="4" r:id="rId6"/>
    <sheet name="Individual File Review Form" sheetId="16" r:id="rId7"/>
    <sheet name="File Review Data Tables" sheetId="13" r:id="rId8"/>
    <sheet name="File Review Summary" sheetId="14" r:id="rId9"/>
    <sheet name="Sheet1" sheetId="19" r:id="rId10"/>
  </sheets>
  <externalReferences>
    <externalReference r:id="rId11"/>
  </externalReferences>
  <definedNames>
    <definedName name="_xlnm.Print_Area" localSheetId="8">'File Review Summary'!$A$1:$G$59</definedName>
    <definedName name="_xlnm.Print_Area" localSheetId="6">'Individual File Review Form'!$A$1:$J$52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R22" i="17" l="1"/>
  <c r="AS22" i="17" s="1"/>
  <c r="AO22" i="17"/>
  <c r="AP22" i="17" s="1"/>
  <c r="AL22" i="17"/>
  <c r="AM22" i="17" s="1"/>
  <c r="AI22" i="17"/>
  <c r="AJ22" i="17" s="1"/>
  <c r="AF22" i="17"/>
  <c r="AG22" i="17" s="1"/>
  <c r="AC22" i="17"/>
  <c r="AD22" i="17" s="1"/>
  <c r="Z22" i="17"/>
  <c r="AA22" i="17" s="1"/>
  <c r="W22" i="17"/>
  <c r="X22" i="17" s="1"/>
  <c r="T22" i="17"/>
  <c r="U22" i="17" s="1"/>
  <c r="Q22" i="17"/>
  <c r="R22" i="17" s="1"/>
  <c r="N22" i="17"/>
  <c r="O22" i="17" s="1"/>
  <c r="K22" i="17"/>
  <c r="L22" i="17" s="1"/>
  <c r="H22" i="17"/>
  <c r="I22" i="17" s="1"/>
  <c r="E22" i="17"/>
  <c r="F22" i="17" s="1"/>
  <c r="C22" i="17"/>
  <c r="B22" i="17"/>
  <c r="AR23" i="17" l="1"/>
  <c r="AS23" i="17" s="1"/>
  <c r="AS21" i="17"/>
  <c r="AR21" i="17"/>
  <c r="AS20" i="17"/>
  <c r="AR20" i="17"/>
  <c r="AR19" i="17"/>
  <c r="AS19" i="17" s="1"/>
  <c r="AR18" i="17"/>
  <c r="AS18" i="17" s="1"/>
  <c r="AS17" i="17"/>
  <c r="AR17" i="17"/>
  <c r="AS16" i="17"/>
  <c r="AR16" i="17"/>
  <c r="AR15" i="17"/>
  <c r="AS15" i="17" s="1"/>
  <c r="AS14" i="17"/>
  <c r="AR14" i="17"/>
  <c r="AS13" i="17"/>
  <c r="AR13" i="17"/>
  <c r="AS12" i="17"/>
  <c r="AR12" i="17"/>
  <c r="AR11" i="17"/>
  <c r="AS11" i="17" s="1"/>
  <c r="AR10" i="17"/>
  <c r="AS9" i="17"/>
  <c r="AR9" i="17"/>
  <c r="AR8" i="17"/>
  <c r="AS8" i="17" s="1"/>
  <c r="AR7" i="17"/>
  <c r="AS7" i="17" s="1"/>
  <c r="AS6" i="17"/>
  <c r="AR6" i="17"/>
  <c r="AS5" i="17"/>
  <c r="AR5" i="17"/>
  <c r="AS4" i="17"/>
  <c r="AR4" i="17"/>
  <c r="AO23" i="17"/>
  <c r="AP23" i="17" s="1"/>
  <c r="AP21" i="17"/>
  <c r="AO21" i="17"/>
  <c r="AO20" i="17"/>
  <c r="AP20" i="17" s="1"/>
  <c r="AO19" i="17"/>
  <c r="AP19" i="17" s="1"/>
  <c r="AO18" i="17"/>
  <c r="AP18" i="17" s="1"/>
  <c r="AP17" i="17"/>
  <c r="AO17" i="17"/>
  <c r="AO16" i="17"/>
  <c r="AP16" i="17" s="1"/>
  <c r="AO15" i="17"/>
  <c r="AP15" i="17" s="1"/>
  <c r="AO14" i="17"/>
  <c r="AP14" i="17" s="1"/>
  <c r="AP13" i="17"/>
  <c r="AO13" i="17"/>
  <c r="AO12" i="17"/>
  <c r="AP12" i="17" s="1"/>
  <c r="AO11" i="17"/>
  <c r="AP11" i="17" s="1"/>
  <c r="AO10" i="17"/>
  <c r="AP10" i="17" s="1"/>
  <c r="AP9" i="17"/>
  <c r="AO9" i="17"/>
  <c r="AO8" i="17"/>
  <c r="AP8" i="17" s="1"/>
  <c r="AO7" i="17"/>
  <c r="AP7" i="17" s="1"/>
  <c r="AO6" i="17"/>
  <c r="AP6" i="17" s="1"/>
  <c r="AP5" i="17"/>
  <c r="AO5" i="17"/>
  <c r="AO4" i="17"/>
  <c r="AL23" i="17"/>
  <c r="AM23" i="17" s="1"/>
  <c r="AM21" i="17"/>
  <c r="AL21" i="17"/>
  <c r="AL20" i="17"/>
  <c r="AM20" i="17" s="1"/>
  <c r="AM19" i="17"/>
  <c r="AL19" i="17"/>
  <c r="AL18" i="17"/>
  <c r="AM18" i="17" s="1"/>
  <c r="AM17" i="17"/>
  <c r="AL17" i="17"/>
  <c r="AL16" i="17"/>
  <c r="AM16" i="17" s="1"/>
  <c r="AM15" i="17"/>
  <c r="AL15" i="17"/>
  <c r="AL14" i="17"/>
  <c r="AM14" i="17" s="1"/>
  <c r="AM13" i="17"/>
  <c r="AL13" i="17"/>
  <c r="AL12" i="17"/>
  <c r="AM12" i="17" s="1"/>
  <c r="AM11" i="17"/>
  <c r="AL11" i="17"/>
  <c r="AL10" i="17"/>
  <c r="AM10" i="17" s="1"/>
  <c r="AM9" i="17"/>
  <c r="AL9" i="17"/>
  <c r="AL8" i="17"/>
  <c r="AM8" i="17" s="1"/>
  <c r="AM7" i="17"/>
  <c r="AL7" i="17"/>
  <c r="AL6" i="17"/>
  <c r="AM6" i="17" s="1"/>
  <c r="AM5" i="17"/>
  <c r="AL5" i="17"/>
  <c r="AL4" i="17"/>
  <c r="AI23" i="17"/>
  <c r="AJ23" i="17" s="1"/>
  <c r="AI21" i="17"/>
  <c r="AJ21" i="17" s="1"/>
  <c r="AI20" i="17"/>
  <c r="AJ20" i="17" s="1"/>
  <c r="AI19" i="17"/>
  <c r="AJ19" i="17" s="1"/>
  <c r="AI18" i="17"/>
  <c r="AJ18" i="17" s="1"/>
  <c r="AI17" i="17"/>
  <c r="AJ17" i="17" s="1"/>
  <c r="AI16" i="17"/>
  <c r="AJ16" i="17" s="1"/>
  <c r="AI15" i="17"/>
  <c r="AJ15" i="17" s="1"/>
  <c r="AI14" i="17"/>
  <c r="AJ14" i="17" s="1"/>
  <c r="AI13" i="17"/>
  <c r="AJ13" i="17" s="1"/>
  <c r="AI12" i="17"/>
  <c r="AJ12" i="17" s="1"/>
  <c r="AI11" i="17"/>
  <c r="AJ11" i="17" s="1"/>
  <c r="AI10" i="17"/>
  <c r="AJ10" i="17" s="1"/>
  <c r="AI9" i="17"/>
  <c r="AJ9" i="17" s="1"/>
  <c r="AI8" i="17"/>
  <c r="AJ8" i="17" s="1"/>
  <c r="AI7" i="17"/>
  <c r="AJ7" i="17" s="1"/>
  <c r="AI6" i="17"/>
  <c r="AJ6" i="17" s="1"/>
  <c r="AI5" i="17"/>
  <c r="AJ5" i="17" s="1"/>
  <c r="AI4" i="17"/>
  <c r="AF23" i="17"/>
  <c r="AG23" i="17" s="1"/>
  <c r="AG21" i="17"/>
  <c r="AF21" i="17"/>
  <c r="AF20" i="17"/>
  <c r="AG20" i="17" s="1"/>
  <c r="AG19" i="17"/>
  <c r="AF19" i="17"/>
  <c r="AF18" i="17"/>
  <c r="AG18" i="17" s="1"/>
  <c r="AG17" i="17"/>
  <c r="AF17" i="17"/>
  <c r="AF16" i="17"/>
  <c r="AG16" i="17" s="1"/>
  <c r="AG15" i="17"/>
  <c r="AF15" i="17"/>
  <c r="AF14" i="17"/>
  <c r="AG14" i="17" s="1"/>
  <c r="AG13" i="17"/>
  <c r="AF13" i="17"/>
  <c r="AF12" i="17"/>
  <c r="AG12" i="17" s="1"/>
  <c r="AG11" i="17"/>
  <c r="AF11" i="17"/>
  <c r="AF10" i="17"/>
  <c r="AG10" i="17" s="1"/>
  <c r="AG9" i="17"/>
  <c r="AF9" i="17"/>
  <c r="AF8" i="17"/>
  <c r="AG8" i="17" s="1"/>
  <c r="AG7" i="17"/>
  <c r="AF7" i="17"/>
  <c r="AF6" i="17"/>
  <c r="AG6" i="17" s="1"/>
  <c r="AG5" i="17"/>
  <c r="AF5" i="17"/>
  <c r="AF4" i="17"/>
  <c r="AC23" i="17"/>
  <c r="AD23" i="17" s="1"/>
  <c r="AC21" i="17"/>
  <c r="AD21" i="17" s="1"/>
  <c r="AD20" i="17"/>
  <c r="AC20" i="17"/>
  <c r="AC19" i="17"/>
  <c r="AD19" i="17" s="1"/>
  <c r="AC18" i="17"/>
  <c r="AD18" i="17" s="1"/>
  <c r="AC17" i="17"/>
  <c r="AD17" i="17" s="1"/>
  <c r="AD16" i="17"/>
  <c r="AC16" i="17"/>
  <c r="AC15" i="17"/>
  <c r="AD15" i="17" s="1"/>
  <c r="AC14" i="17"/>
  <c r="AD14" i="17" s="1"/>
  <c r="AC13" i="17"/>
  <c r="AD13" i="17" s="1"/>
  <c r="AD12" i="17"/>
  <c r="AC12" i="17"/>
  <c r="AC11" i="17"/>
  <c r="AD11" i="17" s="1"/>
  <c r="AC10" i="17"/>
  <c r="AD10" i="17" s="1"/>
  <c r="AC9" i="17"/>
  <c r="AD9" i="17" s="1"/>
  <c r="AC8" i="17"/>
  <c r="AC7" i="17"/>
  <c r="AD7" i="17" s="1"/>
  <c r="AC6" i="17"/>
  <c r="AD6" i="17" s="1"/>
  <c r="AC5" i="17"/>
  <c r="AD5" i="17" s="1"/>
  <c r="AD4" i="17"/>
  <c r="AC4" i="17"/>
  <c r="Z23" i="17"/>
  <c r="AA23" i="17" s="1"/>
  <c r="Z21" i="17"/>
  <c r="AA21" i="17" s="1"/>
  <c r="AA20" i="17"/>
  <c r="Z20" i="17"/>
  <c r="Z19" i="17"/>
  <c r="AA19" i="17" s="1"/>
  <c r="Z18" i="17"/>
  <c r="AA18" i="17" s="1"/>
  <c r="Z17" i="17"/>
  <c r="AA17" i="17" s="1"/>
  <c r="AA16" i="17"/>
  <c r="Z16" i="17"/>
  <c r="Z15" i="17"/>
  <c r="AA15" i="17" s="1"/>
  <c r="Z14" i="17"/>
  <c r="AA14" i="17" s="1"/>
  <c r="Z13" i="17"/>
  <c r="AA13" i="17" s="1"/>
  <c r="AA12" i="17"/>
  <c r="Z12" i="17"/>
  <c r="Z11" i="17"/>
  <c r="AA11" i="17" s="1"/>
  <c r="Z10" i="17"/>
  <c r="AA10" i="17" s="1"/>
  <c r="Z9" i="17"/>
  <c r="AA9" i="17" s="1"/>
  <c r="Z8" i="17"/>
  <c r="AA8" i="17" s="1"/>
  <c r="Z7" i="17"/>
  <c r="AA7" i="17" s="1"/>
  <c r="Z6" i="17"/>
  <c r="AA6" i="17" s="1"/>
  <c r="Z5" i="17"/>
  <c r="AA5" i="17" s="1"/>
  <c r="AA4" i="17"/>
  <c r="Z4" i="17"/>
  <c r="W23" i="17"/>
  <c r="X23" i="17" s="1"/>
  <c r="X21" i="17"/>
  <c r="W21" i="17"/>
  <c r="X20" i="17"/>
  <c r="W20" i="17"/>
  <c r="X19" i="17"/>
  <c r="W19" i="17"/>
  <c r="W18" i="17"/>
  <c r="X18" i="17" s="1"/>
  <c r="X17" i="17"/>
  <c r="W17" i="17"/>
  <c r="X16" i="17"/>
  <c r="W16" i="17"/>
  <c r="X15" i="17"/>
  <c r="W15" i="17"/>
  <c r="X14" i="17"/>
  <c r="W14" i="17"/>
  <c r="X13" i="17"/>
  <c r="W13" i="17"/>
  <c r="X12" i="17"/>
  <c r="W12" i="17"/>
  <c r="X11" i="17"/>
  <c r="W11" i="17"/>
  <c r="W10" i="17"/>
  <c r="X9" i="17"/>
  <c r="W9" i="17"/>
  <c r="W8" i="17"/>
  <c r="X8" i="17" s="1"/>
  <c r="X7" i="17"/>
  <c r="W7" i="17"/>
  <c r="X6" i="17"/>
  <c r="W6" i="17"/>
  <c r="X5" i="17"/>
  <c r="W5" i="17"/>
  <c r="X4" i="17"/>
  <c r="W4" i="17"/>
  <c r="T23" i="17"/>
  <c r="U23" i="17" s="1"/>
  <c r="U21" i="17"/>
  <c r="T21" i="17"/>
  <c r="U20" i="17"/>
  <c r="T20" i="17"/>
  <c r="T19" i="17"/>
  <c r="U19" i="17" s="1"/>
  <c r="T18" i="17"/>
  <c r="U18" i="17" s="1"/>
  <c r="U17" i="17"/>
  <c r="T17" i="17"/>
  <c r="U16" i="17"/>
  <c r="T16" i="17"/>
  <c r="T15" i="17"/>
  <c r="U15" i="17" s="1"/>
  <c r="U14" i="17"/>
  <c r="T14" i="17"/>
  <c r="U13" i="17"/>
  <c r="T13" i="17"/>
  <c r="U12" i="17"/>
  <c r="T12" i="17"/>
  <c r="T11" i="17"/>
  <c r="U11" i="17" s="1"/>
  <c r="T10" i="17"/>
  <c r="U10" i="17" s="1"/>
  <c r="U9" i="17"/>
  <c r="T9" i="17"/>
  <c r="T8" i="17"/>
  <c r="U8" i="17" s="1"/>
  <c r="T7" i="17"/>
  <c r="U7" i="17" s="1"/>
  <c r="U6" i="17"/>
  <c r="T6" i="17"/>
  <c r="U5" i="17"/>
  <c r="T5" i="17"/>
  <c r="U4" i="17"/>
  <c r="T4" i="17"/>
  <c r="Q23" i="17"/>
  <c r="R23" i="17" s="1"/>
  <c r="R21" i="17"/>
  <c r="Q21" i="17"/>
  <c r="R20" i="17"/>
  <c r="Q20" i="17"/>
  <c r="Q19" i="17"/>
  <c r="R19" i="17" s="1"/>
  <c r="Q18" i="17"/>
  <c r="R18" i="17" s="1"/>
  <c r="R17" i="17"/>
  <c r="Q17" i="17"/>
  <c r="R16" i="17"/>
  <c r="Q16" i="17"/>
  <c r="Q15" i="17"/>
  <c r="R15" i="17" s="1"/>
  <c r="Q14" i="17"/>
  <c r="R14" i="17" s="1"/>
  <c r="R13" i="17"/>
  <c r="Q13" i="17"/>
  <c r="R12" i="17"/>
  <c r="Q12" i="17"/>
  <c r="Q11" i="17"/>
  <c r="R11" i="17" s="1"/>
  <c r="Q10" i="17"/>
  <c r="R10" i="17" s="1"/>
  <c r="R9" i="17"/>
  <c r="Q9" i="17"/>
  <c r="Q8" i="17"/>
  <c r="R8" i="17" s="1"/>
  <c r="Q7" i="17"/>
  <c r="R7" i="17" s="1"/>
  <c r="Q6" i="17"/>
  <c r="R5" i="17"/>
  <c r="Q5" i="17"/>
  <c r="R4" i="17"/>
  <c r="Q4" i="17"/>
  <c r="N23" i="17"/>
  <c r="O23" i="17" s="1"/>
  <c r="O21" i="17"/>
  <c r="N21" i="17"/>
  <c r="N20" i="17"/>
  <c r="O20" i="17" s="1"/>
  <c r="N19" i="17"/>
  <c r="O19" i="17" s="1"/>
  <c r="N18" i="17"/>
  <c r="O18" i="17" s="1"/>
  <c r="O17" i="17"/>
  <c r="N17" i="17"/>
  <c r="N16" i="17"/>
  <c r="O16" i="17" s="1"/>
  <c r="N15" i="17"/>
  <c r="O15" i="17" s="1"/>
  <c r="N14" i="17"/>
  <c r="O14" i="17" s="1"/>
  <c r="O13" i="17"/>
  <c r="N13" i="17"/>
  <c r="N12" i="17"/>
  <c r="O12" i="17" s="1"/>
  <c r="N11" i="17"/>
  <c r="O11" i="17" s="1"/>
  <c r="N10" i="17"/>
  <c r="O10" i="17" s="1"/>
  <c r="O9" i="17"/>
  <c r="N9" i="17"/>
  <c r="N8" i="17"/>
  <c r="O8" i="17" s="1"/>
  <c r="N7" i="17"/>
  <c r="O7" i="17" s="1"/>
  <c r="N6" i="17"/>
  <c r="O6" i="17" s="1"/>
  <c r="O5" i="17"/>
  <c r="N5" i="17"/>
  <c r="N4" i="17"/>
  <c r="K23" i="17"/>
  <c r="L23" i="17" s="1"/>
  <c r="L21" i="17"/>
  <c r="K21" i="17"/>
  <c r="L20" i="17"/>
  <c r="K20" i="17"/>
  <c r="L19" i="17"/>
  <c r="K19" i="17"/>
  <c r="K18" i="17"/>
  <c r="L18" i="17" s="1"/>
  <c r="L17" i="17"/>
  <c r="K17" i="17"/>
  <c r="L16" i="17"/>
  <c r="K16" i="17"/>
  <c r="L15" i="17"/>
  <c r="K15" i="17"/>
  <c r="K14" i="17"/>
  <c r="L14" i="17" s="1"/>
  <c r="L13" i="17"/>
  <c r="K13" i="17"/>
  <c r="L12" i="17"/>
  <c r="K12" i="17"/>
  <c r="L11" i="17"/>
  <c r="K11" i="17"/>
  <c r="K10" i="17"/>
  <c r="L10" i="17" s="1"/>
  <c r="L9" i="17"/>
  <c r="K9" i="17"/>
  <c r="K8" i="17"/>
  <c r="L7" i="17"/>
  <c r="K7" i="17"/>
  <c r="K6" i="17"/>
  <c r="L6" i="17" s="1"/>
  <c r="L5" i="17"/>
  <c r="K5" i="17"/>
  <c r="L4" i="17"/>
  <c r="K4" i="17"/>
  <c r="H23" i="17"/>
  <c r="I23" i="17" s="1"/>
  <c r="I21" i="17"/>
  <c r="H21" i="17"/>
  <c r="I20" i="17"/>
  <c r="H20" i="17"/>
  <c r="I19" i="17"/>
  <c r="H19" i="17"/>
  <c r="H18" i="17"/>
  <c r="I18" i="17" s="1"/>
  <c r="I17" i="17"/>
  <c r="H17" i="17"/>
  <c r="I16" i="17"/>
  <c r="H16" i="17"/>
  <c r="I15" i="17"/>
  <c r="H15" i="17"/>
  <c r="I14" i="17"/>
  <c r="H14" i="17"/>
  <c r="I13" i="17"/>
  <c r="H13" i="17"/>
  <c r="I12" i="17"/>
  <c r="H12" i="17"/>
  <c r="I11" i="17"/>
  <c r="H11" i="17"/>
  <c r="H10" i="17"/>
  <c r="I10" i="17" s="1"/>
  <c r="I9" i="17"/>
  <c r="H9" i="17"/>
  <c r="H8" i="17"/>
  <c r="I7" i="17"/>
  <c r="H7" i="17"/>
  <c r="I6" i="17"/>
  <c r="H6" i="17"/>
  <c r="I5" i="17"/>
  <c r="H5" i="17"/>
  <c r="I4" i="17"/>
  <c r="H4" i="17"/>
  <c r="E23" i="17"/>
  <c r="F23" i="17" s="1"/>
  <c r="E21" i="17"/>
  <c r="F21" i="17" s="1"/>
  <c r="F20" i="17"/>
  <c r="E20" i="17"/>
  <c r="E19" i="17"/>
  <c r="F19" i="17" s="1"/>
  <c r="E18" i="17"/>
  <c r="F18" i="17" s="1"/>
  <c r="E17" i="17"/>
  <c r="F17" i="17" s="1"/>
  <c r="F16" i="17"/>
  <c r="E16" i="17"/>
  <c r="F15" i="17"/>
  <c r="E15" i="17"/>
  <c r="E14" i="17"/>
  <c r="F14" i="17" s="1"/>
  <c r="E13" i="17"/>
  <c r="F13" i="17" s="1"/>
  <c r="E12" i="17"/>
  <c r="F12" i="17" s="1"/>
  <c r="E11" i="17"/>
  <c r="F11" i="17" s="1"/>
  <c r="E10" i="17"/>
  <c r="F10" i="17" s="1"/>
  <c r="E9" i="17"/>
  <c r="F9" i="17" s="1"/>
  <c r="E8" i="17"/>
  <c r="F8" i="17" s="1"/>
  <c r="E7" i="17"/>
  <c r="F7" i="17" s="1"/>
  <c r="E6" i="17"/>
  <c r="F6" i="17" s="1"/>
  <c r="E5" i="17"/>
  <c r="F5" i="17" s="1"/>
  <c r="F4" i="17"/>
  <c r="E4" i="17"/>
  <c r="K27" i="17" l="1"/>
  <c r="AC27" i="17"/>
  <c r="AD8" i="17"/>
  <c r="W24" i="17"/>
  <c r="H27" i="17"/>
  <c r="I8" i="17"/>
  <c r="I24" i="17" s="1"/>
  <c r="L8" i="17"/>
  <c r="AR24" i="17"/>
  <c r="H24" i="17"/>
  <c r="Q24" i="17"/>
  <c r="AF24" i="17"/>
  <c r="AL24" i="17"/>
  <c r="Z27" i="17"/>
  <c r="X10" i="17"/>
  <c r="X24" i="17" s="1"/>
  <c r="AS10" i="17"/>
  <c r="AR27" i="17"/>
  <c r="T27" i="17"/>
  <c r="AO27" i="17"/>
  <c r="Q27" i="17"/>
  <c r="W27" i="17"/>
  <c r="T24" i="17"/>
  <c r="AI24" i="17"/>
  <c r="AL27" i="17"/>
  <c r="N27" i="17"/>
  <c r="N24" i="17"/>
  <c r="AO24" i="17"/>
  <c r="AI27" i="17"/>
  <c r="AF27" i="17"/>
  <c r="E27" i="17"/>
  <c r="E24" i="17"/>
  <c r="AS24" i="17"/>
  <c r="AP4" i="17"/>
  <c r="AP24" i="17" s="1"/>
  <c r="AM4" i="17"/>
  <c r="AM24" i="17" s="1"/>
  <c r="AJ4" i="17"/>
  <c r="AJ24" i="17" s="1"/>
  <c r="AG4" i="17"/>
  <c r="AG24" i="17" s="1"/>
  <c r="AC24" i="17"/>
  <c r="AD24" i="17"/>
  <c r="AA24" i="17"/>
  <c r="Z24" i="17"/>
  <c r="U24" i="17"/>
  <c r="R6" i="17"/>
  <c r="R24" i="17" s="1"/>
  <c r="O4" i="17"/>
  <c r="O24" i="17" s="1"/>
  <c r="K24" i="17"/>
  <c r="F24" i="17"/>
  <c r="L24" i="17" l="1"/>
  <c r="B5" i="17"/>
  <c r="B13" i="17"/>
  <c r="B21" i="17"/>
  <c r="B18" i="17" l="1"/>
  <c r="B7" i="17"/>
  <c r="B6" i="17"/>
  <c r="B4" i="17"/>
  <c r="B11" i="17"/>
  <c r="B9" i="17"/>
  <c r="B8" i="17"/>
  <c r="C4" i="17" l="1"/>
  <c r="B20" i="17"/>
  <c r="C20" i="17" s="1"/>
  <c r="B16" i="17"/>
  <c r="C16" i="17" s="1"/>
  <c r="C13" i="17"/>
  <c r="B12" i="17"/>
  <c r="C12" i="17" s="1"/>
  <c r="C11" i="17"/>
  <c r="B10" i="17"/>
  <c r="C9" i="17"/>
  <c r="C5" i="17"/>
  <c r="B14" i="17"/>
  <c r="C14" i="17" s="1"/>
  <c r="C8" i="17" l="1"/>
  <c r="B23" i="17"/>
  <c r="C23" i="17" s="1"/>
  <c r="C21" i="17"/>
  <c r="B19" i="17"/>
  <c r="C19" i="17" s="1"/>
  <c r="C18" i="17"/>
  <c r="B17" i="17"/>
  <c r="C17" i="17" s="1"/>
  <c r="B15" i="17"/>
  <c r="C15" i="17" s="1"/>
  <c r="C10" i="17"/>
  <c r="C7" i="17"/>
  <c r="C6" i="17"/>
  <c r="E25" i="17"/>
  <c r="D43" i="14" l="1"/>
  <c r="D41" i="14"/>
  <c r="D40" i="14"/>
  <c r="D39" i="14"/>
  <c r="D38" i="14"/>
  <c r="D37" i="14"/>
  <c r="D36" i="14"/>
  <c r="D35" i="14"/>
  <c r="D34" i="14"/>
  <c r="D33" i="14"/>
  <c r="D31" i="14"/>
  <c r="D29" i="14"/>
  <c r="D28" i="14"/>
  <c r="D27" i="14"/>
  <c r="D26" i="14"/>
  <c r="D25" i="14"/>
  <c r="D24" i="14"/>
  <c r="D23" i="14"/>
  <c r="D22" i="14"/>
  <c r="D21" i="14"/>
  <c r="D20" i="14"/>
  <c r="D19" i="14"/>
  <c r="D15" i="14"/>
  <c r="E72" i="3" l="1"/>
  <c r="F72" i="3"/>
  <c r="B15" i="4"/>
  <c r="F15" i="4" s="1"/>
  <c r="B14" i="4"/>
  <c r="F14" i="4" s="1"/>
  <c r="B13" i="4"/>
  <c r="F13" i="4" s="1"/>
  <c r="B11" i="4"/>
  <c r="F11" i="4" s="1"/>
  <c r="B10" i="4"/>
  <c r="F10" i="4" s="1"/>
  <c r="B9" i="4"/>
  <c r="F9" i="4" s="1"/>
  <c r="B7" i="4"/>
  <c r="F7" i="4" s="1"/>
  <c r="B6" i="4"/>
  <c r="F6" i="4" s="1"/>
  <c r="B5" i="4"/>
  <c r="F5" i="4" s="1"/>
  <c r="E69" i="18" l="1"/>
  <c r="D69" i="18"/>
  <c r="J3" i="18" s="1"/>
  <c r="C69" i="18"/>
  <c r="C71" i="18" l="1"/>
  <c r="C74" i="18" s="1"/>
  <c r="C72" i="18" l="1"/>
  <c r="C73" i="18"/>
  <c r="AR25" i="17"/>
  <c r="AO25" i="17"/>
  <c r="AL25" i="17"/>
  <c r="AI25" i="17"/>
  <c r="AF25" i="17"/>
  <c r="AC25" i="17"/>
  <c r="Z25" i="17"/>
  <c r="W25" i="17"/>
  <c r="T25" i="17"/>
  <c r="Q25" i="17"/>
  <c r="N25" i="17"/>
  <c r="K25" i="17"/>
  <c r="H25" i="17"/>
  <c r="B25" i="17"/>
  <c r="C24" i="17"/>
  <c r="D46" i="16" l="1"/>
  <c r="C46" i="16"/>
  <c r="D34" i="16"/>
  <c r="C34" i="16"/>
  <c r="D19" i="16"/>
  <c r="C19" i="16"/>
  <c r="BL10" i="13" l="1"/>
  <c r="B7" i="14" s="1"/>
  <c r="D7" i="14" s="1"/>
  <c r="B44" i="14" l="1"/>
  <c r="BO10" i="13" l="1"/>
  <c r="BM10" i="13"/>
  <c r="C7" i="14" s="1"/>
  <c r="BL11" i="13"/>
  <c r="BM11" i="13"/>
  <c r="BL12" i="13"/>
  <c r="BM12" i="13"/>
  <c r="BL13" i="13"/>
  <c r="BM13" i="13"/>
  <c r="BL14" i="13"/>
  <c r="BM14" i="13"/>
  <c r="BL15" i="13"/>
  <c r="BM15" i="13"/>
  <c r="BL16" i="13"/>
  <c r="BM16" i="13"/>
  <c r="BL17" i="13"/>
  <c r="BM17" i="13"/>
  <c r="BL18" i="13"/>
  <c r="BO18" i="13" s="1"/>
  <c r="BM18" i="13"/>
  <c r="BP18" i="13" s="1"/>
  <c r="B19" i="13"/>
  <c r="C19" i="13"/>
  <c r="D19" i="13"/>
  <c r="E19" i="13"/>
  <c r="F19" i="13"/>
  <c r="G19" i="13"/>
  <c r="H19" i="13"/>
  <c r="I19" i="13"/>
  <c r="J19" i="13"/>
  <c r="K19" i="13"/>
  <c r="L19" i="13"/>
  <c r="M19" i="13"/>
  <c r="N19" i="13"/>
  <c r="O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AS19" i="13"/>
  <c r="AT19" i="13"/>
  <c r="AU19" i="13"/>
  <c r="AV19" i="13"/>
  <c r="AW19" i="13"/>
  <c r="AX19" i="13"/>
  <c r="AY19" i="13"/>
  <c r="AZ19" i="13"/>
  <c r="BA19" i="13"/>
  <c r="BB19" i="13"/>
  <c r="BC19" i="13"/>
  <c r="BD19" i="13"/>
  <c r="BE19" i="13"/>
  <c r="BF19" i="13"/>
  <c r="BG19" i="13"/>
  <c r="BH19" i="13"/>
  <c r="BI19" i="13"/>
  <c r="BL22" i="13"/>
  <c r="BM22" i="13"/>
  <c r="BL23" i="13"/>
  <c r="BM23" i="13"/>
  <c r="BL24" i="13"/>
  <c r="BM24" i="13"/>
  <c r="BL25" i="13"/>
  <c r="BM25" i="13"/>
  <c r="BL26" i="13"/>
  <c r="BM26" i="13"/>
  <c r="BL27" i="13"/>
  <c r="BM27" i="13"/>
  <c r="BL28" i="13"/>
  <c r="BM28" i="13"/>
  <c r="BL29" i="13"/>
  <c r="BM29" i="13"/>
  <c r="BL30" i="13"/>
  <c r="BM30" i="13"/>
  <c r="BL31" i="13"/>
  <c r="BM31" i="13"/>
  <c r="BL32" i="13"/>
  <c r="BM32" i="13"/>
  <c r="B34" i="13"/>
  <c r="C34" i="13"/>
  <c r="D34" i="13"/>
  <c r="E34" i="13"/>
  <c r="F34" i="13"/>
  <c r="G34" i="13"/>
  <c r="H34" i="13"/>
  <c r="I34" i="13"/>
  <c r="J34" i="13"/>
  <c r="K34" i="13"/>
  <c r="L34" i="13"/>
  <c r="M34" i="13"/>
  <c r="N34" i="13"/>
  <c r="O34" i="13"/>
  <c r="P34" i="13"/>
  <c r="Q34" i="13"/>
  <c r="R34" i="13"/>
  <c r="S34" i="13"/>
  <c r="T34" i="13"/>
  <c r="U34" i="13"/>
  <c r="V34" i="13"/>
  <c r="W34" i="13"/>
  <c r="X34" i="13"/>
  <c r="Y34" i="13"/>
  <c r="Z34" i="13"/>
  <c r="AA34" i="13"/>
  <c r="AB34" i="13"/>
  <c r="AC34" i="13"/>
  <c r="AD34" i="13"/>
  <c r="AE34" i="13"/>
  <c r="AF34" i="13"/>
  <c r="AG34" i="13"/>
  <c r="AH34" i="13"/>
  <c r="AI34" i="13"/>
  <c r="AJ34" i="13"/>
  <c r="AK34" i="13"/>
  <c r="AL34" i="13"/>
  <c r="AM34" i="13"/>
  <c r="AN34" i="13"/>
  <c r="AO34" i="13"/>
  <c r="AP34" i="13"/>
  <c r="AQ34" i="13"/>
  <c r="AR34" i="13"/>
  <c r="AS34" i="13"/>
  <c r="AT34" i="13"/>
  <c r="AU34" i="13"/>
  <c r="AV34" i="13"/>
  <c r="AW34" i="13"/>
  <c r="AX34" i="13"/>
  <c r="AY34" i="13"/>
  <c r="AZ34" i="13"/>
  <c r="BA34" i="13"/>
  <c r="BB34" i="13"/>
  <c r="BC34" i="13"/>
  <c r="BD34" i="13"/>
  <c r="BE34" i="13"/>
  <c r="BF34" i="13"/>
  <c r="BG34" i="13"/>
  <c r="BH34" i="13"/>
  <c r="BI34" i="13"/>
  <c r="BL36" i="13"/>
  <c r="BM36" i="13"/>
  <c r="BL37" i="13"/>
  <c r="BM37" i="13"/>
  <c r="BL38" i="13"/>
  <c r="BM38" i="13"/>
  <c r="BL39" i="13"/>
  <c r="BM39" i="13"/>
  <c r="BL40" i="13"/>
  <c r="BM40" i="13"/>
  <c r="BL41" i="13"/>
  <c r="BM41" i="13"/>
  <c r="BL42" i="13"/>
  <c r="BM42" i="13"/>
  <c r="BL43" i="13"/>
  <c r="BM43" i="13"/>
  <c r="BL44" i="13"/>
  <c r="BM44" i="13"/>
  <c r="B46" i="13"/>
  <c r="C46" i="13"/>
  <c r="D46" i="13"/>
  <c r="E46" i="13"/>
  <c r="F46" i="13"/>
  <c r="G46" i="13"/>
  <c r="H46" i="13"/>
  <c r="I46" i="13"/>
  <c r="J46" i="13"/>
  <c r="K46" i="13"/>
  <c r="L46" i="13"/>
  <c r="M46" i="13"/>
  <c r="N46" i="13"/>
  <c r="O46" i="13"/>
  <c r="P46" i="13"/>
  <c r="Q46" i="13"/>
  <c r="R46" i="13"/>
  <c r="S46" i="13"/>
  <c r="T46" i="13"/>
  <c r="U46" i="13"/>
  <c r="V46" i="13"/>
  <c r="W46" i="13"/>
  <c r="X46" i="13"/>
  <c r="Y46" i="13"/>
  <c r="Z46" i="13"/>
  <c r="AA46" i="13"/>
  <c r="AB46" i="13"/>
  <c r="AC46" i="13"/>
  <c r="AD46" i="13"/>
  <c r="AE46" i="13"/>
  <c r="AF46" i="13"/>
  <c r="AG46" i="13"/>
  <c r="AH46" i="13"/>
  <c r="AI46" i="13"/>
  <c r="AJ46" i="13"/>
  <c r="AK46" i="13"/>
  <c r="AL46" i="13"/>
  <c r="AM46" i="13"/>
  <c r="AN46" i="13"/>
  <c r="AO46" i="13"/>
  <c r="AP46" i="13"/>
  <c r="AQ46" i="13"/>
  <c r="AR46" i="13"/>
  <c r="AS46" i="13"/>
  <c r="AT46" i="13"/>
  <c r="AU46" i="13"/>
  <c r="AV46" i="13"/>
  <c r="AW46" i="13"/>
  <c r="AX46" i="13"/>
  <c r="AY46" i="13"/>
  <c r="AZ46" i="13"/>
  <c r="BA46" i="13"/>
  <c r="BB46" i="13"/>
  <c r="BC46" i="13"/>
  <c r="BD46" i="13"/>
  <c r="BE46" i="13"/>
  <c r="BF46" i="13"/>
  <c r="BG46" i="13"/>
  <c r="BH46" i="13"/>
  <c r="BI46" i="13"/>
  <c r="B48" i="13"/>
  <c r="D48" i="13"/>
  <c r="F48" i="13"/>
  <c r="H48" i="13"/>
  <c r="J48" i="13"/>
  <c r="L48" i="13"/>
  <c r="N48" i="13"/>
  <c r="P48" i="13"/>
  <c r="R48" i="13"/>
  <c r="T48" i="13"/>
  <c r="V48" i="13"/>
  <c r="X48" i="13"/>
  <c r="Z48" i="13"/>
  <c r="AB48" i="13"/>
  <c r="AD48" i="13"/>
  <c r="AF48" i="13"/>
  <c r="AH48" i="13"/>
  <c r="AJ48" i="13"/>
  <c r="AL48" i="13"/>
  <c r="AN48" i="13"/>
  <c r="AP48" i="13"/>
  <c r="AR48" i="13"/>
  <c r="AT48" i="13"/>
  <c r="AV48" i="13"/>
  <c r="AX48" i="13"/>
  <c r="AZ48" i="13"/>
  <c r="BB48" i="13"/>
  <c r="BD48" i="13"/>
  <c r="BF48" i="13"/>
  <c r="BH48" i="13"/>
  <c r="BP24" i="13" l="1"/>
  <c r="C21" i="14"/>
  <c r="BP13" i="13"/>
  <c r="C10" i="14"/>
  <c r="BP11" i="13"/>
  <c r="C8" i="14"/>
  <c r="BO43" i="13"/>
  <c r="B40" i="14"/>
  <c r="BO39" i="13"/>
  <c r="B36" i="14"/>
  <c r="BO37" i="13"/>
  <c r="B34" i="14"/>
  <c r="BO32" i="13"/>
  <c r="B29" i="14"/>
  <c r="BO30" i="13"/>
  <c r="B27" i="14"/>
  <c r="BP28" i="13"/>
  <c r="C25" i="14"/>
  <c r="BP22" i="13"/>
  <c r="C19" i="14"/>
  <c r="BP15" i="13"/>
  <c r="C12" i="14"/>
  <c r="BP40" i="13"/>
  <c r="C37" i="14"/>
  <c r="BP29" i="13"/>
  <c r="C26" i="14"/>
  <c r="BP27" i="13"/>
  <c r="C24" i="14"/>
  <c r="BP25" i="13"/>
  <c r="C22" i="14"/>
  <c r="BP23" i="13"/>
  <c r="C20" i="14"/>
  <c r="BP16" i="13"/>
  <c r="C13" i="14"/>
  <c r="BP14" i="13"/>
  <c r="C11" i="14"/>
  <c r="BP12" i="13"/>
  <c r="C9" i="14"/>
  <c r="BP41" i="13"/>
  <c r="C38" i="14"/>
  <c r="BP26" i="13"/>
  <c r="C23" i="14"/>
  <c r="BP17" i="13"/>
  <c r="C14" i="14"/>
  <c r="BO44" i="13"/>
  <c r="B41" i="14"/>
  <c r="BO42" i="13"/>
  <c r="B39" i="14"/>
  <c r="BO38" i="13"/>
  <c r="B35" i="14"/>
  <c r="BO36" i="13"/>
  <c r="B33" i="14"/>
  <c r="BO31" i="13"/>
  <c r="B28" i="14"/>
  <c r="BP10" i="13"/>
  <c r="BO17" i="13"/>
  <c r="B14" i="14"/>
  <c r="D14" i="14" s="1"/>
  <c r="BO16" i="13"/>
  <c r="B13" i="14"/>
  <c r="D13" i="14" s="1"/>
  <c r="BO15" i="13"/>
  <c r="B12" i="14"/>
  <c r="D12" i="14" s="1"/>
  <c r="BO14" i="13"/>
  <c r="B11" i="14"/>
  <c r="D11" i="14" s="1"/>
  <c r="BO13" i="13"/>
  <c r="B10" i="14"/>
  <c r="D10" i="14" s="1"/>
  <c r="BO12" i="13"/>
  <c r="B9" i="14"/>
  <c r="D9" i="14" s="1"/>
  <c r="BO11" i="13"/>
  <c r="B8" i="14"/>
  <c r="D8" i="14" s="1"/>
  <c r="BP44" i="13"/>
  <c r="C41" i="14"/>
  <c r="BP43" i="13"/>
  <c r="C40" i="14"/>
  <c r="BP42" i="13"/>
  <c r="C39" i="14"/>
  <c r="BO41" i="13"/>
  <c r="B38" i="14"/>
  <c r="BL46" i="13"/>
  <c r="BO46" i="13" s="1"/>
  <c r="BO40" i="13"/>
  <c r="B37" i="14"/>
  <c r="BP39" i="13"/>
  <c r="C36" i="14"/>
  <c r="BP38" i="13"/>
  <c r="C35" i="14"/>
  <c r="BP37" i="13"/>
  <c r="C34" i="14"/>
  <c r="BM46" i="13"/>
  <c r="BP46" i="13" s="1"/>
  <c r="BP36" i="13"/>
  <c r="C33" i="14"/>
  <c r="BP32" i="13"/>
  <c r="C29" i="14"/>
  <c r="BM34" i="13"/>
  <c r="BP34" i="13" s="1"/>
  <c r="BP31" i="13"/>
  <c r="C28" i="14"/>
  <c r="BP30" i="13"/>
  <c r="C27" i="14"/>
  <c r="BO29" i="13"/>
  <c r="B26" i="14"/>
  <c r="BO28" i="13"/>
  <c r="B25" i="14"/>
  <c r="BO27" i="13"/>
  <c r="B24" i="14"/>
  <c r="BO26" i="13"/>
  <c r="B23" i="14"/>
  <c r="BO25" i="13"/>
  <c r="B22" i="14"/>
  <c r="BO24" i="13"/>
  <c r="B21" i="14"/>
  <c r="BL34" i="13"/>
  <c r="BO34" i="13" s="1"/>
  <c r="BO23" i="13"/>
  <c r="B20" i="14"/>
  <c r="BO22" i="13"/>
  <c r="B19" i="14"/>
  <c r="BM19" i="13"/>
  <c r="BP19" i="13" s="1"/>
  <c r="BL19" i="13"/>
  <c r="BO19" i="13" s="1"/>
  <c r="D16" i="14" l="1"/>
  <c r="C16" i="14"/>
  <c r="B43" i="14"/>
  <c r="C31" i="14"/>
  <c r="C43" i="14"/>
  <c r="B31" i="14"/>
  <c r="B54" i="4"/>
  <c r="F54" i="4" s="1"/>
  <c r="C54" i="4"/>
  <c r="G54" i="4" s="1"/>
  <c r="D54" i="4"/>
  <c r="H54" i="4" s="1"/>
  <c r="B55" i="4"/>
  <c r="F55" i="4" s="1"/>
  <c r="C55" i="4"/>
  <c r="G55" i="4" s="1"/>
  <c r="D55" i="4"/>
  <c r="H55" i="4" s="1"/>
  <c r="B56" i="4"/>
  <c r="F56" i="4" s="1"/>
  <c r="C56" i="4"/>
  <c r="G56" i="4" s="1"/>
  <c r="D56" i="4"/>
  <c r="H56" i="4" s="1"/>
  <c r="B57" i="4"/>
  <c r="F57" i="4" s="1"/>
  <c r="C57" i="4"/>
  <c r="G57" i="4" s="1"/>
  <c r="D57" i="4"/>
  <c r="H57" i="4" s="1"/>
  <c r="B58" i="4"/>
  <c r="F58" i="4" s="1"/>
  <c r="C58" i="4"/>
  <c r="G58" i="4" s="1"/>
  <c r="D58" i="4"/>
  <c r="H58" i="4" s="1"/>
  <c r="B59" i="4"/>
  <c r="F59" i="4" s="1"/>
  <c r="C59" i="4"/>
  <c r="G59" i="4" s="1"/>
  <c r="D59" i="4"/>
  <c r="H59" i="4" s="1"/>
  <c r="B60" i="4"/>
  <c r="F60" i="4" s="1"/>
  <c r="C60" i="4"/>
  <c r="G60" i="4" s="1"/>
  <c r="D60" i="4"/>
  <c r="H60" i="4" s="1"/>
  <c r="B61" i="4"/>
  <c r="F61" i="4" s="1"/>
  <c r="C61" i="4"/>
  <c r="G61" i="4" s="1"/>
  <c r="D61" i="4"/>
  <c r="H61" i="4" s="1"/>
  <c r="B62" i="4"/>
  <c r="F62" i="4" s="1"/>
  <c r="C62" i="4"/>
  <c r="G62" i="4" s="1"/>
  <c r="D62" i="4"/>
  <c r="H62" i="4" s="1"/>
  <c r="B63" i="4"/>
  <c r="F63" i="4" s="1"/>
  <c r="C63" i="4"/>
  <c r="G63" i="4" s="1"/>
  <c r="D63" i="4"/>
  <c r="H63" i="4" s="1"/>
  <c r="D53" i="4"/>
  <c r="H53" i="4" s="1"/>
  <c r="C53" i="4"/>
  <c r="G53" i="4" s="1"/>
  <c r="B53" i="4"/>
  <c r="F53" i="4" s="1"/>
  <c r="G72" i="3" l="1"/>
  <c r="E75" i="3" s="1"/>
  <c r="H72" i="3"/>
  <c r="I72" i="3"/>
  <c r="J72" i="3"/>
  <c r="H75" i="3" s="1"/>
  <c r="K72" i="3"/>
  <c r="L72" i="3"/>
  <c r="M72" i="3"/>
  <c r="N72" i="3"/>
  <c r="O72" i="3"/>
  <c r="P72" i="3"/>
  <c r="Q72" i="3"/>
  <c r="R72" i="3"/>
  <c r="S72" i="3"/>
  <c r="T72" i="3"/>
  <c r="U72" i="3"/>
  <c r="V72" i="3"/>
  <c r="W72" i="3"/>
  <c r="X72" i="3"/>
  <c r="Y72" i="3"/>
  <c r="Z72" i="3"/>
  <c r="AA72" i="3"/>
  <c r="AB72" i="3"/>
  <c r="AC72" i="3"/>
  <c r="AD72" i="3"/>
  <c r="AE72" i="3"/>
  <c r="AF72" i="3"/>
  <c r="AG72" i="3"/>
  <c r="AH72" i="3"/>
  <c r="AF75" i="3" s="1"/>
  <c r="AI72" i="3"/>
  <c r="AJ72" i="3"/>
  <c r="AK72" i="3"/>
  <c r="AL72" i="3"/>
  <c r="AM72" i="3"/>
  <c r="AN72" i="3"/>
  <c r="AO72" i="3"/>
  <c r="AP72" i="3"/>
  <c r="AQ72" i="3"/>
  <c r="AR72" i="3"/>
  <c r="AS72" i="3"/>
  <c r="C72" i="3"/>
  <c r="D72" i="3"/>
  <c r="T75" i="3" l="1"/>
  <c r="K75" i="3"/>
  <c r="AO75" i="3"/>
  <c r="Q75" i="3"/>
  <c r="W75" i="3"/>
  <c r="AI75" i="3"/>
  <c r="Z75" i="3"/>
  <c r="AL75" i="3"/>
  <c r="N75" i="3"/>
  <c r="AC75" i="3"/>
  <c r="B75" i="3"/>
  <c r="B22" i="4"/>
  <c r="F22" i="4" s="1"/>
  <c r="C22" i="4"/>
  <c r="G22" i="4" s="1"/>
  <c r="D22" i="4"/>
  <c r="H22" i="4" s="1"/>
  <c r="B23" i="4"/>
  <c r="F23" i="4" s="1"/>
  <c r="C23" i="4"/>
  <c r="G23" i="4" s="1"/>
  <c r="D23" i="4"/>
  <c r="H23" i="4" s="1"/>
  <c r="B24" i="4"/>
  <c r="F24" i="4" s="1"/>
  <c r="C24" i="4"/>
  <c r="G24" i="4" s="1"/>
  <c r="D24" i="4"/>
  <c r="H24" i="4" s="1"/>
  <c r="B25" i="4"/>
  <c r="F25" i="4" s="1"/>
  <c r="C25" i="4"/>
  <c r="G25" i="4" s="1"/>
  <c r="D25" i="4"/>
  <c r="H25" i="4" s="1"/>
  <c r="B26" i="4"/>
  <c r="F26" i="4" s="1"/>
  <c r="C26" i="4"/>
  <c r="G26" i="4" s="1"/>
  <c r="D26" i="4"/>
  <c r="H26" i="4" s="1"/>
  <c r="B27" i="4"/>
  <c r="F27" i="4" s="1"/>
  <c r="C27" i="4"/>
  <c r="G27" i="4" s="1"/>
  <c r="D27" i="4"/>
  <c r="H27" i="4" s="1"/>
  <c r="B28" i="4"/>
  <c r="F28" i="4" s="1"/>
  <c r="C28" i="4"/>
  <c r="G28" i="4" s="1"/>
  <c r="D28" i="4"/>
  <c r="H28" i="4" s="1"/>
  <c r="B29" i="4"/>
  <c r="F29" i="4" s="1"/>
  <c r="C29" i="4"/>
  <c r="G29" i="4" s="1"/>
  <c r="D29" i="4"/>
  <c r="H29" i="4" s="1"/>
  <c r="B30" i="4"/>
  <c r="F30" i="4" s="1"/>
  <c r="C30" i="4"/>
  <c r="G30" i="4" s="1"/>
  <c r="D30" i="4"/>
  <c r="H30" i="4" s="1"/>
  <c r="B31" i="4"/>
  <c r="F31" i="4" s="1"/>
  <c r="C31" i="4"/>
  <c r="G31" i="4" s="1"/>
  <c r="D31" i="4"/>
  <c r="H31" i="4" s="1"/>
  <c r="B32" i="4"/>
  <c r="F32" i="4" s="1"/>
  <c r="C32" i="4"/>
  <c r="G32" i="4" s="1"/>
  <c r="D32" i="4"/>
  <c r="H32" i="4" s="1"/>
  <c r="B33" i="4"/>
  <c r="F33" i="4" s="1"/>
  <c r="C33" i="4"/>
  <c r="G33" i="4" s="1"/>
  <c r="D33" i="4"/>
  <c r="H33" i="4" s="1"/>
  <c r="B34" i="4"/>
  <c r="F34" i="4" s="1"/>
  <c r="C34" i="4"/>
  <c r="G34" i="4" s="1"/>
  <c r="D34" i="4"/>
  <c r="H34" i="4" s="1"/>
  <c r="B35" i="4"/>
  <c r="F35" i="4" s="1"/>
  <c r="C35" i="4"/>
  <c r="G35" i="4" s="1"/>
  <c r="D35" i="4"/>
  <c r="H35" i="4" s="1"/>
  <c r="B36" i="4"/>
  <c r="F36" i="4" s="1"/>
  <c r="C36" i="4"/>
  <c r="G36" i="4" s="1"/>
  <c r="D36" i="4"/>
  <c r="H36" i="4" s="1"/>
  <c r="B38" i="4"/>
  <c r="F38" i="4" s="1"/>
  <c r="C38" i="4"/>
  <c r="G38" i="4" s="1"/>
  <c r="D38" i="4"/>
  <c r="H38" i="4" s="1"/>
  <c r="B39" i="4"/>
  <c r="F39" i="4" s="1"/>
  <c r="C39" i="4"/>
  <c r="G39" i="4" s="1"/>
  <c r="D39" i="4"/>
  <c r="H39" i="4" s="1"/>
  <c r="B40" i="4"/>
  <c r="F40" i="4" s="1"/>
  <c r="C40" i="4"/>
  <c r="G40" i="4" s="1"/>
  <c r="D40" i="4"/>
  <c r="H40" i="4" s="1"/>
  <c r="B41" i="4"/>
  <c r="F41" i="4" s="1"/>
  <c r="C41" i="4"/>
  <c r="G41" i="4" s="1"/>
  <c r="D41" i="4"/>
  <c r="H41" i="4" s="1"/>
  <c r="B43" i="4"/>
  <c r="F43" i="4" s="1"/>
  <c r="C43" i="4"/>
  <c r="G43" i="4" s="1"/>
  <c r="D43" i="4"/>
  <c r="H43" i="4" s="1"/>
  <c r="B44" i="4"/>
  <c r="F44" i="4" s="1"/>
  <c r="C44" i="4"/>
  <c r="G44" i="4" s="1"/>
  <c r="D44" i="4"/>
  <c r="H44" i="4" s="1"/>
  <c r="B45" i="4"/>
  <c r="F45" i="4" s="1"/>
  <c r="C45" i="4"/>
  <c r="G45" i="4" s="1"/>
  <c r="D45" i="4"/>
  <c r="H45" i="4" s="1"/>
  <c r="B46" i="4"/>
  <c r="F46" i="4" s="1"/>
  <c r="C46" i="4"/>
  <c r="G46" i="4" s="1"/>
  <c r="D46" i="4"/>
  <c r="H46" i="4" s="1"/>
  <c r="B47" i="4"/>
  <c r="F47" i="4" s="1"/>
  <c r="C47" i="4"/>
  <c r="G47" i="4" s="1"/>
  <c r="D47" i="4"/>
  <c r="H47" i="4" s="1"/>
  <c r="B48" i="4"/>
  <c r="F48" i="4" s="1"/>
  <c r="C48" i="4"/>
  <c r="G48" i="4" s="1"/>
  <c r="D48" i="4"/>
  <c r="H48" i="4" s="1"/>
  <c r="B50" i="4"/>
  <c r="F50" i="4" s="1"/>
  <c r="C50" i="4"/>
  <c r="G50" i="4" s="1"/>
  <c r="D50" i="4"/>
  <c r="H50" i="4" s="1"/>
  <c r="B51" i="4"/>
  <c r="F51" i="4" s="1"/>
  <c r="C51" i="4"/>
  <c r="G51" i="4" s="1"/>
  <c r="D51" i="4"/>
  <c r="H51" i="4" s="1"/>
  <c r="C7" i="4"/>
  <c r="G7" i="4" s="1"/>
  <c r="D7" i="4"/>
  <c r="H7" i="4" s="1"/>
  <c r="C9" i="4"/>
  <c r="G9" i="4" s="1"/>
  <c r="D9" i="4"/>
  <c r="H9" i="4" s="1"/>
  <c r="C10" i="4"/>
  <c r="G10" i="4" s="1"/>
  <c r="D10" i="4"/>
  <c r="H10" i="4" s="1"/>
  <c r="C11" i="4"/>
  <c r="G11" i="4" s="1"/>
  <c r="D11" i="4"/>
  <c r="H11" i="4" s="1"/>
  <c r="B12" i="4"/>
  <c r="F12" i="4" s="1"/>
  <c r="C12" i="4"/>
  <c r="G12" i="4" s="1"/>
  <c r="C13" i="4"/>
  <c r="G13" i="4" s="1"/>
  <c r="D13" i="4"/>
  <c r="H13" i="4" s="1"/>
  <c r="C14" i="4"/>
  <c r="G14" i="4" s="1"/>
  <c r="D14" i="4"/>
  <c r="H14" i="4" s="1"/>
  <c r="C15" i="4"/>
  <c r="G15" i="4" s="1"/>
  <c r="D15" i="4"/>
  <c r="H15" i="4" s="1"/>
  <c r="B17" i="4"/>
  <c r="F17" i="4" s="1"/>
  <c r="C17" i="4"/>
  <c r="G17" i="4" s="1"/>
  <c r="D17" i="4"/>
  <c r="H17" i="4" s="1"/>
  <c r="AO73" i="3"/>
  <c r="D6" i="4" l="1"/>
  <c r="H6" i="4" s="1"/>
  <c r="D18" i="4"/>
  <c r="H18" i="4" s="1"/>
  <c r="D19" i="4"/>
  <c r="H19" i="4" s="1"/>
  <c r="D20" i="4"/>
  <c r="H20" i="4" s="1"/>
  <c r="D21" i="4"/>
  <c r="H21" i="4" s="1"/>
  <c r="C6" i="4"/>
  <c r="G6" i="4" s="1"/>
  <c r="C18" i="4"/>
  <c r="G18" i="4" s="1"/>
  <c r="C19" i="4"/>
  <c r="G19" i="4" s="1"/>
  <c r="C20" i="4"/>
  <c r="G20" i="4" s="1"/>
  <c r="C21" i="4"/>
  <c r="G21" i="4" s="1"/>
  <c r="B18" i="4"/>
  <c r="F18" i="4" s="1"/>
  <c r="B19" i="4"/>
  <c r="F19" i="4" s="1"/>
  <c r="B20" i="4"/>
  <c r="F20" i="4" s="1"/>
  <c r="B21" i="4"/>
  <c r="F21" i="4" s="1"/>
  <c r="C5" i="4"/>
  <c r="G5" i="4" s="1"/>
  <c r="D5" i="4"/>
  <c r="H5" i="4" s="1"/>
  <c r="AL73" i="3"/>
  <c r="AR73" i="3"/>
  <c r="AI73" i="3"/>
  <c r="AF73" i="3"/>
  <c r="AC73" i="3"/>
  <c r="Z73" i="3"/>
  <c r="W73" i="3"/>
  <c r="T73" i="3"/>
  <c r="Q73" i="3"/>
  <c r="N73" i="3"/>
  <c r="K73" i="3"/>
  <c r="H73" i="3"/>
  <c r="E73" i="3"/>
  <c r="G65" i="4" l="1"/>
  <c r="B65" i="4"/>
  <c r="C65" i="4"/>
  <c r="F65" i="4"/>
  <c r="B73" i="3"/>
  <c r="AT72" i="3" l="1"/>
  <c r="AR75" i="3" s="1"/>
  <c r="AU75" i="3" s="1"/>
  <c r="D12" i="4"/>
  <c r="H12" i="4" s="1"/>
  <c r="H65" i="4" l="1"/>
  <c r="D65" i="4"/>
  <c r="B16" i="14"/>
  <c r="B72" i="3"/>
  <c r="B24" i="17"/>
  <c r="B27" i="17"/>
</calcChain>
</file>

<file path=xl/sharedStrings.xml><?xml version="1.0" encoding="utf-8"?>
<sst xmlns="http://schemas.openxmlformats.org/spreadsheetml/2006/main" count="696" uniqueCount="235">
  <si>
    <t>X</t>
  </si>
  <si>
    <t>Fieldwork Evaluation Checklist</t>
  </si>
  <si>
    <t xml:space="preserve">Establishment Name: </t>
  </si>
  <si>
    <t>County/District:</t>
  </si>
  <si>
    <t>QA Score:</t>
  </si>
  <si>
    <t>Establishment ID#:</t>
  </si>
  <si>
    <t>EHS Name:</t>
  </si>
  <si>
    <t>REHS#:</t>
  </si>
  <si>
    <t>Date:</t>
  </si>
  <si>
    <t>Evaluator:</t>
  </si>
  <si>
    <t>Items Evaluated</t>
  </si>
  <si>
    <t>IN</t>
  </si>
  <si>
    <t>OUT</t>
  </si>
  <si>
    <t>NA</t>
  </si>
  <si>
    <t>Comments</t>
  </si>
  <si>
    <t>Prior to Inspection</t>
  </si>
  <si>
    <t>1. Reviews (1-3) previous inspections</t>
  </si>
  <si>
    <t>2. Awareness of permit conditions and supporting documents</t>
  </si>
  <si>
    <t>3. REHS properly equipped</t>
  </si>
  <si>
    <t>Conducting the Inspection</t>
  </si>
  <si>
    <t>4. Properly identifies themselves</t>
  </si>
  <si>
    <t>5. Menu review</t>
  </si>
  <si>
    <t>6. Asks PIC to accompany during inspection</t>
  </si>
  <si>
    <t>7. Verifies ownership, demographics</t>
  </si>
  <si>
    <t>8. Surveys facility; Prioritizing risk factors</t>
  </si>
  <si>
    <t>9. Appropriate attire/Complies with facilities policies</t>
  </si>
  <si>
    <t>10. Professional Rapport</t>
  </si>
  <si>
    <t>Risk Factors/Processes</t>
  </si>
  <si>
    <t>11. 'Verifies Certified Food Manager; PIC duties 1, 2</t>
  </si>
  <si>
    <t>12. Employee health; verifies vomit &amp; diarrhea plan 3, 4, 5</t>
  </si>
  <si>
    <t>13. Good Hygienic Practices 6, 7</t>
  </si>
  <si>
    <t>14. Handwashing 8, 10</t>
  </si>
  <si>
    <t>15. No bare hand contact 9</t>
  </si>
  <si>
    <t>16. Approved Sources 11, 12, 13, 14, 17</t>
  </si>
  <si>
    <t>17. Food storage and protection 15, 39</t>
  </si>
  <si>
    <t>18. Cleaning &amp; sanitizing food contact surfaces 16</t>
  </si>
  <si>
    <t>19. Cooking 18</t>
  </si>
  <si>
    <t>20. Reheating 19</t>
  </si>
  <si>
    <t>21. Cooling Parameters 20</t>
  </si>
  <si>
    <t>22. Hot Holding 21</t>
  </si>
  <si>
    <t>23. Cold Holding 22</t>
  </si>
  <si>
    <t>24. Date marking 23</t>
  </si>
  <si>
    <t>25. TPHC 24</t>
  </si>
  <si>
    <t>26. Consumer advisory/Pasteurized foods 25, 30</t>
  </si>
  <si>
    <t>27. Additives/Chemicals 27, 28</t>
  </si>
  <si>
    <t>28. Recognizes HSP requirements 26</t>
  </si>
  <si>
    <t>29. Recognizes Variance/HACCP 32</t>
  </si>
  <si>
    <t>30. Verifies HACCP plan  29</t>
  </si>
  <si>
    <t>Food Temperature Control</t>
  </si>
  <si>
    <t>31. Cooling Methods 33</t>
  </si>
  <si>
    <t>32. Recognizes plant food cooking 34</t>
  </si>
  <si>
    <t>33. Thawing Methods 35</t>
  </si>
  <si>
    <t>34. Thermometers available and accurate 36</t>
  </si>
  <si>
    <t>Good Retail Practices</t>
  </si>
  <si>
    <t>35. Water and Ice From Approved Sources 31</t>
  </si>
  <si>
    <t>36. Food Identification 37</t>
  </si>
  <si>
    <t>37. Prevention of Contamination 38, 40, 41, 42</t>
  </si>
  <si>
    <t>38. Proper Use of Utensils 43, 44, 45, 46</t>
  </si>
  <si>
    <t>39. Utensils and Equipment 47, 48, 49</t>
  </si>
  <si>
    <t>40. Physical Facilities 50, 51, 52, 53, 54, 55, 56</t>
  </si>
  <si>
    <t>Setting example</t>
  </si>
  <si>
    <t>41. EHS washes hands as needed</t>
  </si>
  <si>
    <t>42. Properly uses equipment</t>
  </si>
  <si>
    <t>Paperwork and File Review</t>
  </si>
  <si>
    <t>43. Proper code citation and Item number marked</t>
  </si>
  <si>
    <t>44. Item properly marked as a repeat violation</t>
  </si>
  <si>
    <t>45. Corrective Action Achieved, CDI noted</t>
  </si>
  <si>
    <t>46. Verification Required properly documented</t>
  </si>
  <si>
    <t>47. Enforcement Action properly taken</t>
  </si>
  <si>
    <t>48. Options for long-term control of risk factors explored</t>
  </si>
  <si>
    <t>49. Risk category and risk frequency verified</t>
  </si>
  <si>
    <t xml:space="preserve"> </t>
  </si>
  <si>
    <t>50. Correction of previous risk factor violations achieved</t>
  </si>
  <si>
    <t>51. Exit interview conducted and paperwork provided</t>
  </si>
  <si>
    <t>52. Inspection documentation clear and complete</t>
  </si>
  <si>
    <t>53. Paperwork filed properly and in timely manner</t>
  </si>
  <si>
    <t>Additional Comments</t>
  </si>
  <si>
    <t xml:space="preserve">                          Overall Rating of EHS</t>
  </si>
  <si>
    <r>
      <t xml:space="preserve">Unacceptable </t>
    </r>
    <r>
      <rPr>
        <b/>
        <sz val="12"/>
        <color theme="1"/>
        <rFont val="Calibri"/>
        <family val="2"/>
        <scheme val="minor"/>
      </rPr>
      <t>&lt;</t>
    </r>
    <r>
      <rPr>
        <b/>
        <sz val="12"/>
        <rFont val="Arial"/>
        <family val="2"/>
      </rPr>
      <t>70%</t>
    </r>
  </si>
  <si>
    <t>Needs improvement 70-84%</t>
  </si>
  <si>
    <r>
      <t xml:space="preserve">Acceptable </t>
    </r>
    <r>
      <rPr>
        <b/>
        <sz val="12"/>
        <color theme="1"/>
        <rFont val="Calibri"/>
        <family val="2"/>
        <scheme val="minor"/>
      </rPr>
      <t>≥</t>
    </r>
    <r>
      <rPr>
        <b/>
        <sz val="12"/>
        <rFont val="Arial"/>
        <family val="2"/>
      </rPr>
      <t>85%</t>
    </r>
  </si>
  <si>
    <t>Field Evaluation Checklist Data Table</t>
  </si>
  <si>
    <t>Total Number of Evaluations:</t>
  </si>
  <si>
    <t>EHS #:</t>
  </si>
  <si>
    <t>Evaluation Number:</t>
  </si>
  <si>
    <t>Establishment:</t>
  </si>
  <si>
    <t xml:space="preserve">                      Prior to Inspection</t>
  </si>
  <si>
    <t xml:space="preserve">                      Equipment/Supplies</t>
  </si>
  <si>
    <t>8. Surveys facility; prioritizing risk factors</t>
  </si>
  <si>
    <t>11. Verifies Certified Food Manager; duties 1, 2</t>
  </si>
  <si>
    <t>26. Consumer advisory/Pasteurized foods  25, 30</t>
  </si>
  <si>
    <t xml:space="preserve"> Inspection Competencies</t>
  </si>
  <si>
    <t>Totals:</t>
  </si>
  <si>
    <t>Average</t>
  </si>
  <si>
    <t>EHS Rating:</t>
  </si>
  <si>
    <r>
      <t xml:space="preserve">Unacceptable </t>
    </r>
    <r>
      <rPr>
        <b/>
        <sz val="12"/>
        <rFont val="Calibri"/>
        <family val="2"/>
        <scheme val="minor"/>
      </rPr>
      <t>&lt;</t>
    </r>
    <r>
      <rPr>
        <b/>
        <sz val="12"/>
        <rFont val="Arial"/>
        <family val="2"/>
      </rPr>
      <t>70%</t>
    </r>
  </si>
  <si>
    <r>
      <t xml:space="preserve">Acceptable </t>
    </r>
    <r>
      <rPr>
        <b/>
        <sz val="12"/>
        <rFont val="Calibri"/>
        <family val="2"/>
        <scheme val="minor"/>
      </rPr>
      <t>≥</t>
    </r>
    <r>
      <rPr>
        <b/>
        <sz val="12"/>
        <rFont val="Arial"/>
        <family val="2"/>
      </rPr>
      <t>85%</t>
    </r>
  </si>
  <si>
    <t>3</t>
  </si>
  <si>
    <t>4</t>
  </si>
  <si>
    <t>5</t>
  </si>
  <si>
    <t>6</t>
  </si>
  <si>
    <t>7</t>
  </si>
  <si>
    <t>8</t>
  </si>
  <si>
    <t>9</t>
  </si>
  <si>
    <t>10</t>
  </si>
  <si>
    <t>11</t>
  </si>
  <si>
    <t>12</t>
  </si>
  <si>
    <t>13</t>
  </si>
  <si>
    <t>14</t>
  </si>
  <si>
    <t>15</t>
  </si>
  <si>
    <t>I.  The jurisdiction’s quality assurance program assures that each inspector has the required equipment and forms to conduct the inspection.</t>
  </si>
  <si>
    <t>II. The jurisdiction’s quality assurance program assures that each inspector reviews the contents of the establishment file, including the previous inspection report, reported complaints on file, and, if applicable, required HACCP Plans or documents supporting the issuance of a variance.</t>
  </si>
  <si>
    <t>III. The jurisdiction’s quality assurance program assures that each inspector verifies that the establishment is in the proper risk category and that the required inspection frequency is being met, Informs the supervisor when the establishment is not in the proper risk category or when frequency is not met.</t>
  </si>
  <si>
    <t>IV. The jurisdiction’s quality assurance program assures that each inspector provides identification as a regulatory official to the person in charge and states the purpose of the visit.</t>
  </si>
  <si>
    <t>V. The jurisdiction’s quality assurance program assures that each inspector interprets and applies the jurisdiction’s laws, rules, policies, procedures, and regulations required for conducting retail food inspections.</t>
  </si>
  <si>
    <t>VI. The jurisdiction’s quality assurance program assures that each inspector uses a risk-based inspection methodology to conduct the inspection.</t>
  </si>
  <si>
    <t>VII. The jurisdiction’s quality assurance program assures that each inspector accurately determines the compliance status of each risk factor and Food Code intervention (i.e., IN compliance, OUT of compliance, Not Observed, or Not Applicable).</t>
  </si>
  <si>
    <t>VIII. The jurisdiction’s quality assurance program assures that each inspector obtains corrective action for out-of-compliance risk factors and Food Code interventions in accordance with the jurisdictions policies.</t>
  </si>
  <si>
    <t>IX. The jurisdiction’s quality assurance program assures that each inspector discusses options for the long-term control of risk factors with establishment managers when the same out-of-control risk factor occurs on consecutive inspections, in accordance with the jurisdiction’s policies. Options may include, but are not limited to, risk control plans, standard operating procedures, equipment and/or facility modification, menu modification, buyer specifications, remedial training, or HACCP Plans.</t>
  </si>
  <si>
    <t>X. The jurisdiction’s quality assurance program assures that each inspector verifies correction of out-of-compliance observations identified during the previous inspection. In addition, follows through with compliance and enforcement in accordance with jurisdiction’s policies.</t>
  </si>
  <si>
    <t>XI. The jurisdiction’s quality assurance program assures that each inspector conducts an exit interview that explains the out-of-compliance observations, corrective actions, and timeframes for correction, in accordance with the jurisdiction’s policies.</t>
  </si>
  <si>
    <t>XII. The jurisdiction’s quality assurance program assures that each inspector provides the inspection report and, when necessary, cross-referenced documents, to the person in charge or permit holder, in accordance with the jurisdiction’s policies.</t>
  </si>
  <si>
    <t>XIII. The jurisdiction’s quality assurance program assures that each inspector demonstrates proper sanitary practices as expected from a food service employee.</t>
  </si>
  <si>
    <t>XIV. The jurisdiction’s quality assurance program assures that each inspector completed the inspection form per the jurisdiction’s policies (i.e., observations, public health reasons, applicable code reference, compliance dates).</t>
  </si>
  <si>
    <t>XV. The jurisdiction’s quality assurance program assures that each inspector document the status of each risk factor and intervention (IN, OUT, NA, NO).</t>
  </si>
  <si>
    <t>XVI. The jurisdiction’s quality assurance program assures that each inspector cites the proper code provisions for risk factors and Food Code interventions, in accordance with the jurisdiction’s policies.</t>
  </si>
  <si>
    <t>XVII. The jurisdiction’s quality assurance program assures that each inspector documents corrective action for out-of-compliance risk factors and Food Code interventions in accordance with the jurisdiction’s policies.</t>
  </si>
  <si>
    <t>XVIII. The jurisdiction’s quality assurance program assures that each inspector documents that options for the long-term control of risk factors were discussed with establishment managers when the same out-of-control risk factor occurs on consecutive inspections. Options may include, but are not limited to, risk control plans, standard operating procedures, equipment and/or facility modification, menu modification, buyer specifications, remedial training, or HACCP Plans.</t>
  </si>
  <si>
    <t>XIX. The jurisdiction’s quality assurance program assures that each inspector accurately completes compliance or regulatory documents (i.e., exhibits, attachments, sample forms), appropriately cross-references them within the inspection report, and includes them with the inspection report, in accordance with the jurisdiction’s policies.</t>
  </si>
  <si>
    <t>XX. The jurisdiction’s quality assurance program assures that each inspector files reports and other documentation in a timely manner, in accordance with the jurisdiction’s policies.</t>
  </si>
  <si>
    <t>% In Compliance</t>
  </si>
  <si>
    <t>4. Properly identifies themelves</t>
  </si>
  <si>
    <t>11. Verifies Certified Food Manager; PIC duties 1, 2</t>
  </si>
  <si>
    <t>Inspection Competencies</t>
  </si>
  <si>
    <t>Overall Total:</t>
  </si>
  <si>
    <t>Individual File Review Form</t>
  </si>
  <si>
    <t>Review Date:</t>
  </si>
  <si>
    <t xml:space="preserve">                                        File Contents           Instructions: If in compliance enter a number 1 under the "Yes" column; if out of compliance, enter a number 1 under the "No" column.</t>
  </si>
  <si>
    <t>Yes</t>
  </si>
  <si>
    <t>No</t>
  </si>
  <si>
    <t>1. Permit</t>
  </si>
  <si>
    <t>2. Plan Review</t>
  </si>
  <si>
    <t>3. Water and Wastewater</t>
  </si>
  <si>
    <t>4. Inspection and Reinspection Forms</t>
  </si>
  <si>
    <t>5. Verification Visit Documented</t>
  </si>
  <si>
    <t>6. Enforcement Action: Susp./Rev/</t>
  </si>
  <si>
    <t>7. Complaint Log</t>
  </si>
  <si>
    <t>8. Variance Approval Documentation</t>
  </si>
  <si>
    <t xml:space="preserve">                          Inspection Form Documentation</t>
  </si>
  <si>
    <t>Demographics</t>
  </si>
  <si>
    <t>9. Establishment Name</t>
  </si>
  <si>
    <t>10. Establishment ID Number</t>
  </si>
  <si>
    <t>11. Inspection Date and Time</t>
  </si>
  <si>
    <t>12. Permittee</t>
  </si>
  <si>
    <t>13. Phone #/Address/Mailing Address</t>
  </si>
  <si>
    <t>14. Status Code</t>
  </si>
  <si>
    <t>15. Risk Category/FDA Establishment Type</t>
  </si>
  <si>
    <t>16. Purpose of Visit</t>
  </si>
  <si>
    <t>17. Water and Wastewater</t>
  </si>
  <si>
    <t>18. PIC Signature</t>
  </si>
  <si>
    <t>19. REHS Signature/REHS Contact #</t>
  </si>
  <si>
    <t>Violations &amp; Supporting Info</t>
  </si>
  <si>
    <t>20. Violations documented accurately</t>
  </si>
  <si>
    <t>21. Half, full, &amp; zero deductions appropriate</t>
  </si>
  <si>
    <t>22. Repeat violations</t>
  </si>
  <si>
    <t>23. Corrected During Inspection</t>
  </si>
  <si>
    <t>24. VR Documented</t>
  </si>
  <si>
    <t>25. Enforcement: Suspensions, Revocation</t>
  </si>
  <si>
    <t>26. IN, OUT, NA, NO</t>
  </si>
  <si>
    <t>27. Comments Clear and Adequate</t>
  </si>
  <si>
    <t>28. Total deductions accurate</t>
  </si>
  <si>
    <t>File Review Data Table</t>
  </si>
  <si>
    <t>Number of files reviewed:</t>
  </si>
  <si>
    <t>File Number</t>
  </si>
  <si>
    <t xml:space="preserve">REHS </t>
  </si>
  <si>
    <t xml:space="preserve">Establishment and ID# </t>
  </si>
  <si>
    <t>Compliance Totals</t>
  </si>
  <si>
    <t xml:space="preserve"> File Contents</t>
  </si>
  <si>
    <t>Instructions: If in compliance, enter a number 1 under the "Y" column; if out of compliance, enter a number 1 under the "N" column.</t>
  </si>
  <si>
    <t>Percentages</t>
  </si>
  <si>
    <t>Y</t>
  </si>
  <si>
    <t>N</t>
  </si>
  <si>
    <t>In</t>
  </si>
  <si>
    <t>Out</t>
  </si>
  <si>
    <t>Permit</t>
  </si>
  <si>
    <t>Plan Review</t>
  </si>
  <si>
    <t>Water and Wastewater</t>
  </si>
  <si>
    <t>Inspection and Reinspection Forms</t>
  </si>
  <si>
    <t>Verification Visit Documentation</t>
  </si>
  <si>
    <t>6. Enforcement Action:Susp/Rev</t>
  </si>
  <si>
    <t>Enforcement Action:Susp/Rev</t>
  </si>
  <si>
    <t>Complaint Log</t>
  </si>
  <si>
    <t>Variance Approval Documentation</t>
  </si>
  <si>
    <t>Total Y,N per column:</t>
  </si>
  <si>
    <t>Inspection Form Documentation</t>
  </si>
  <si>
    <t>(follow instructions above)</t>
  </si>
  <si>
    <t>Establishment Name</t>
  </si>
  <si>
    <t>Establishment ID Number</t>
  </si>
  <si>
    <t>Inspection Date and Time</t>
  </si>
  <si>
    <t>Permittee</t>
  </si>
  <si>
    <t>Address and Mailing Address</t>
  </si>
  <si>
    <t>Status Code</t>
  </si>
  <si>
    <t>Risk Category</t>
  </si>
  <si>
    <t>Purpose of Documentation</t>
  </si>
  <si>
    <t xml:space="preserve">17. Water and Wastewater </t>
  </si>
  <si>
    <t xml:space="preserve">Water and Wastewater </t>
  </si>
  <si>
    <t>18. PIC signature</t>
  </si>
  <si>
    <t>PIC signature</t>
  </si>
  <si>
    <t>EHS Signature</t>
  </si>
  <si>
    <t>Violations documented accurately</t>
  </si>
  <si>
    <t>Half, full, &amp; zero deductions appropriate</t>
  </si>
  <si>
    <t xml:space="preserve">22. Repeat Violations </t>
  </si>
  <si>
    <t xml:space="preserve">Repeat Violations </t>
  </si>
  <si>
    <t xml:space="preserve">23. Corrected During Inspection </t>
  </si>
  <si>
    <t xml:space="preserve">Corrected During Inspection </t>
  </si>
  <si>
    <t>VR Documented</t>
  </si>
  <si>
    <t>25. Enforcement: Suspension, Revocation</t>
  </si>
  <si>
    <t>Enforcement: Suspension, Revocation</t>
  </si>
  <si>
    <t>NA, NO</t>
  </si>
  <si>
    <t>Comments Clear and Adequate</t>
  </si>
  <si>
    <t xml:space="preserve">28. Total deductions accurate </t>
  </si>
  <si>
    <t xml:space="preserve">Total deductions accurate </t>
  </si>
  <si>
    <t>Establishment</t>
  </si>
  <si>
    <r>
      <t xml:space="preserve">Unacceptable </t>
    </r>
    <r>
      <rPr>
        <sz val="11"/>
        <color theme="1"/>
        <rFont val="Calibri"/>
        <family val="2"/>
        <scheme val="minor"/>
      </rPr>
      <t>&lt;</t>
    </r>
    <r>
      <rPr>
        <sz val="10"/>
        <rFont val="Arial"/>
        <family val="2"/>
      </rPr>
      <t>70%</t>
    </r>
  </si>
  <si>
    <r>
      <t xml:space="preserve">Acceptable </t>
    </r>
    <r>
      <rPr>
        <sz val="11"/>
        <color theme="1"/>
        <rFont val="Calibri"/>
        <family val="2"/>
        <scheme val="minor"/>
      </rPr>
      <t>≥</t>
    </r>
    <r>
      <rPr>
        <sz val="10"/>
        <rFont val="Arial"/>
        <family val="2"/>
      </rPr>
      <t>85%</t>
    </r>
  </si>
  <si>
    <t>Establishment File Review Summary</t>
  </si>
  <si>
    <t xml:space="preserve">County/District: </t>
  </si>
  <si>
    <t xml:space="preserve">Reviewer's Name:  </t>
  </si>
  <si>
    <t>% IN</t>
  </si>
  <si>
    <t>6. Enforcment Action: Susp./Rev.</t>
  </si>
  <si>
    <t>sub</t>
  </si>
  <si>
    <t>13. Phone#/Address/Mailing Address</t>
  </si>
  <si>
    <t>16. Purpose of Documentation</t>
  </si>
  <si>
    <t>Overall Percentage of Compliance:</t>
  </si>
  <si>
    <t>Additional Comments and Observations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</si>
</sst>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000000%"/>
    <numFmt numFmtId="165" formatCode="0.0%"/>
  </numFmts>
  <fonts count="37" x14ac:knownFonts="1">
    <font>
      <sz val="11"/>
      <color theme="1"/>
      <name val="Calibri"/>
      <family val="2"/>
      <scheme val="minor"/>
    </font>
    <font>
      <sz val="10"/>
      <name val="Arial"/>
      <family val="2"/>
    </font>
    <font>
      <b/>
      <sz val="10"/>
      <name val="Arial"/>
      <family val="2"/>
    </font>
    <font>
      <b/>
      <sz val="10"/>
      <color theme="0"/>
      <name val="Arial"/>
      <family val="2"/>
    </font>
    <font>
      <i/>
      <sz val="10"/>
      <name val="Arial"/>
      <family val="2"/>
    </font>
    <font>
      <b/>
      <sz val="14"/>
      <name val="Arial"/>
      <family val="2"/>
    </font>
    <font>
      <b/>
      <sz val="14"/>
      <color indexed="9"/>
      <name val="Arial"/>
      <family val="2"/>
    </font>
    <font>
      <sz val="10"/>
      <color indexed="9"/>
      <name val="Arial"/>
      <family val="2"/>
    </font>
    <font>
      <b/>
      <sz val="26"/>
      <color indexed="9"/>
      <name val="Arial"/>
      <family val="2"/>
    </font>
    <font>
      <b/>
      <sz val="10"/>
      <color indexed="9"/>
      <name val="Arial"/>
      <family val="2"/>
    </font>
    <font>
      <sz val="11"/>
      <color theme="1"/>
      <name val="Calibri"/>
      <family val="2"/>
      <scheme val="minor"/>
    </font>
    <font>
      <b/>
      <sz val="8"/>
      <name val="Arial"/>
      <family val="2"/>
    </font>
    <font>
      <b/>
      <sz val="12"/>
      <name val="Arial"/>
      <family val="2"/>
    </font>
    <font>
      <sz val="16"/>
      <color theme="1"/>
      <name val="Calibri"/>
      <family val="2"/>
      <scheme val="minor"/>
    </font>
    <font>
      <sz val="11"/>
      <name val="Arial"/>
      <family val="2"/>
    </font>
    <font>
      <b/>
      <sz val="11"/>
      <name val="Arial"/>
      <family val="2"/>
    </font>
    <font>
      <sz val="10"/>
      <name val="Arial"/>
      <family val="2"/>
    </font>
    <font>
      <sz val="16"/>
      <color indexed="9"/>
      <name val="Arial"/>
      <family val="2"/>
    </font>
    <font>
      <b/>
      <sz val="12"/>
      <color indexed="9"/>
      <name val="Arial"/>
      <family val="2"/>
    </font>
    <font>
      <b/>
      <sz val="11"/>
      <color indexed="9"/>
      <name val="Arial"/>
      <family val="2"/>
    </font>
    <font>
      <b/>
      <sz val="22"/>
      <color indexed="9"/>
      <name val="Arial"/>
      <family val="2"/>
    </font>
    <font>
      <sz val="8"/>
      <name val="Arial"/>
      <family val="2"/>
    </font>
    <font>
      <sz val="14"/>
      <color indexed="9"/>
      <name val="Arial"/>
      <family val="2"/>
    </font>
    <font>
      <b/>
      <sz val="11"/>
      <color theme="0"/>
      <name val="Arial"/>
      <family val="2"/>
    </font>
    <font>
      <b/>
      <sz val="12"/>
      <color rgb="FFFFFFFF"/>
      <name val="Arial"/>
      <family val="2"/>
    </font>
    <font>
      <sz val="12"/>
      <name val="Arial"/>
      <family val="2"/>
    </font>
    <font>
      <sz val="14"/>
      <name val="Arial"/>
      <family val="2"/>
    </font>
    <font>
      <b/>
      <sz val="14"/>
      <color rgb="FFFFFFFF"/>
      <name val="Arial"/>
      <family val="2"/>
    </font>
    <font>
      <b/>
      <sz val="14"/>
      <color theme="0"/>
      <name val="Arial"/>
      <family val="2"/>
    </font>
    <font>
      <i/>
      <sz val="14"/>
      <name val="Arial"/>
      <family val="2"/>
    </font>
    <font>
      <i/>
      <sz val="14"/>
      <color theme="1"/>
      <name val="Arial"/>
      <family val="2"/>
    </font>
    <font>
      <b/>
      <sz val="12"/>
      <color theme="1"/>
      <name val="Calibri"/>
      <family val="2"/>
      <scheme val="minor"/>
    </font>
    <font>
      <b/>
      <sz val="12"/>
      <name val="Calibri"/>
      <family val="2"/>
      <scheme val="minor"/>
    </font>
    <font>
      <b/>
      <sz val="14"/>
      <color theme="1"/>
      <name val="Arial"/>
      <family val="2"/>
    </font>
    <font>
      <sz val="10"/>
      <name val="Times New Roman"/>
      <family val="1"/>
    </font>
    <font>
      <sz val="10"/>
      <color indexed="9"/>
      <name val="Times New Roman"/>
      <family val="1"/>
    </font>
    <font>
      <sz val="10"/>
      <color theme="1"/>
      <name val="Times New Roman"/>
      <family val="1"/>
    </font>
  </fonts>
  <fills count="27">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indexed="8"/>
        <bgColor indexed="64"/>
      </patternFill>
    </fill>
    <fill>
      <patternFill patternType="solid">
        <fgColor indexed="43"/>
        <bgColor indexed="64"/>
      </patternFill>
    </fill>
    <fill>
      <patternFill patternType="solid">
        <fgColor indexed="63"/>
        <bgColor indexed="64"/>
      </patternFill>
    </fill>
    <fill>
      <patternFill patternType="solid">
        <fgColor indexed="23"/>
        <bgColor indexed="64"/>
      </patternFill>
    </fill>
    <fill>
      <patternFill patternType="solid">
        <fgColor indexed="23"/>
        <bgColor indexed="22"/>
      </patternFill>
    </fill>
    <fill>
      <patternFill patternType="solid">
        <fgColor theme="0" tint="-0.14999847407452621"/>
        <bgColor indexed="64"/>
      </patternFill>
    </fill>
    <fill>
      <patternFill patternType="solid">
        <fgColor rgb="FFFFFF99"/>
        <bgColor indexed="64"/>
      </patternFill>
    </fill>
    <fill>
      <patternFill patternType="lightUp">
        <fgColor theme="1"/>
        <bgColor theme="0" tint="-0.14996795556505021"/>
      </patternFill>
    </fill>
    <fill>
      <patternFill patternType="solid">
        <fgColor rgb="FFFFFF00"/>
        <bgColor indexed="64"/>
      </patternFill>
    </fill>
    <fill>
      <patternFill patternType="lightGray">
        <fgColor indexed="43"/>
        <bgColor indexed="43"/>
      </patternFill>
    </fill>
    <fill>
      <patternFill patternType="solid">
        <fgColor theme="1"/>
        <bgColor indexed="64"/>
      </patternFill>
    </fill>
    <fill>
      <patternFill patternType="gray0625">
        <fgColor indexed="22"/>
      </patternFill>
    </fill>
    <fill>
      <patternFill patternType="gray125">
        <bgColor indexed="8"/>
      </patternFill>
    </fill>
    <fill>
      <patternFill patternType="solid">
        <fgColor rgb="FF000000"/>
        <bgColor rgb="FF000000"/>
      </patternFill>
    </fill>
    <fill>
      <patternFill patternType="solid">
        <fgColor rgb="FF808080"/>
        <bgColor rgb="FF000000"/>
      </patternFill>
    </fill>
    <fill>
      <patternFill patternType="solid">
        <fgColor rgb="FF808080"/>
        <bgColor rgb="FFC0C0C0"/>
      </patternFill>
    </fill>
    <fill>
      <patternFill patternType="lightUp">
        <fgColor theme="2"/>
        <bgColor theme="1" tint="0.34998626667073579"/>
      </patternFill>
    </fill>
    <fill>
      <patternFill patternType="solid">
        <fgColor theme="0" tint="-0.499984740745262"/>
        <bgColor rgb="FF000000"/>
      </patternFill>
    </fill>
    <fill>
      <patternFill patternType="solid">
        <fgColor rgb="FFFFFFFF"/>
        <bgColor rgb="FF000000"/>
      </patternFill>
    </fill>
    <fill>
      <patternFill patternType="solid">
        <fgColor theme="0" tint="-0.249977111117893"/>
        <bgColor indexed="64"/>
      </patternFill>
    </fill>
    <fill>
      <patternFill patternType="solid">
        <fgColor theme="1" tint="0.34998626667073579"/>
        <bgColor indexed="64"/>
      </patternFill>
    </fill>
    <fill>
      <patternFill patternType="solid">
        <fgColor theme="1" tint="0.249977111117893"/>
        <bgColor indexed="64"/>
      </patternFill>
    </fill>
    <fill>
      <patternFill patternType="solid">
        <fgColor rgb="FFFFFF99"/>
        <bgColor rgb="FF000000"/>
      </patternFill>
    </fill>
  </fills>
  <borders count="58">
    <border>
      <left/>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ck">
        <color indexed="64"/>
      </right>
      <top style="medium">
        <color indexed="64"/>
      </top>
      <bottom style="medium">
        <color indexed="64"/>
      </bottom>
      <diagonal/>
    </border>
    <border>
      <left style="medium">
        <color indexed="64"/>
      </left>
      <right style="thick">
        <color indexed="64"/>
      </right>
      <top/>
      <bottom/>
      <diagonal/>
    </border>
    <border>
      <left style="thick">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s>
  <cellStyleXfs count="4">
    <xf numFmtId="0" fontId="0" fillId="0" borderId="0"/>
    <xf numFmtId="9" fontId="10" fillId="0" borderId="0" applyFont="0" applyFill="0" applyBorder="0" applyAlignment="0" applyProtection="0"/>
    <xf numFmtId="0" fontId="16" fillId="0" borderId="0"/>
    <xf numFmtId="0" fontId="1" fillId="0" borderId="0"/>
  </cellStyleXfs>
  <cellXfs count="556">
    <xf numFmtId="0" fontId="0" fillId="0" borderId="0" xfId="0"/>
    <xf numFmtId="0" fontId="4" fillId="0" borderId="16" xfId="0" applyFont="1" applyBorder="1" applyAlignment="1">
      <alignment vertical="top" wrapText="1"/>
    </xf>
    <xf numFmtId="0" fontId="4" fillId="0" borderId="16" xfId="0" applyFont="1" applyBorder="1" applyAlignment="1">
      <alignment horizontal="left" vertical="top" wrapText="1"/>
    </xf>
    <xf numFmtId="0" fontId="4" fillId="0" borderId="9" xfId="0" applyFont="1" applyBorder="1" applyAlignment="1">
      <alignment vertical="top" wrapText="1"/>
    </xf>
    <xf numFmtId="0" fontId="1" fillId="0" borderId="9" xfId="0" applyFont="1" applyBorder="1" applyAlignment="1">
      <alignment vertical="top" wrapText="1"/>
    </xf>
    <xf numFmtId="0" fontId="5" fillId="0" borderId="0" xfId="0" applyFont="1" applyAlignment="1">
      <alignment horizontal="center"/>
    </xf>
    <xf numFmtId="0" fontId="1" fillId="0" borderId="0" xfId="0" applyFont="1" applyAlignment="1">
      <alignment horizontal="center"/>
    </xf>
    <xf numFmtId="0" fontId="6" fillId="4" borderId="9" xfId="0" applyFont="1" applyFill="1" applyBorder="1" applyAlignment="1">
      <alignment horizontal="center"/>
    </xf>
    <xf numFmtId="49" fontId="2" fillId="0" borderId="1" xfId="0" applyNumberFormat="1" applyFont="1" applyBorder="1" applyAlignment="1">
      <alignment horizontal="right"/>
    </xf>
    <xf numFmtId="0" fontId="2" fillId="0" borderId="9" xfId="0" applyFont="1" applyBorder="1" applyAlignment="1">
      <alignment horizontal="center" vertical="top" wrapText="1" shrinkToFit="1"/>
    </xf>
    <xf numFmtId="0" fontId="0" fillId="5" borderId="25" xfId="0" applyFill="1" applyBorder="1" applyAlignment="1">
      <alignment horizontal="center"/>
    </xf>
    <xf numFmtId="9" fontId="0" fillId="5" borderId="25" xfId="0" applyNumberFormat="1" applyFill="1" applyBorder="1"/>
    <xf numFmtId="0" fontId="1" fillId="0" borderId="0" xfId="0" applyFont="1"/>
    <xf numFmtId="0" fontId="0" fillId="0" borderId="0" xfId="0" applyAlignment="1">
      <alignment horizontal="center"/>
    </xf>
    <xf numFmtId="49" fontId="9" fillId="8" borderId="0" xfId="0" applyNumberFormat="1" applyFont="1" applyFill="1" applyAlignment="1">
      <alignment vertical="top"/>
    </xf>
    <xf numFmtId="0" fontId="1" fillId="0" borderId="17" xfId="0" applyFont="1" applyBorder="1"/>
    <xf numFmtId="0" fontId="0" fillId="0" borderId="4" xfId="0" applyBorder="1"/>
    <xf numFmtId="0" fontId="0" fillId="0" borderId="25" xfId="0" applyBorder="1" applyAlignment="1">
      <alignment horizontal="center"/>
    </xf>
    <xf numFmtId="0" fontId="9" fillId="7" borderId="0" xfId="0" applyFont="1" applyFill="1" applyAlignment="1">
      <alignment vertical="center"/>
    </xf>
    <xf numFmtId="0" fontId="0" fillId="7" borderId="0" xfId="0" applyFill="1"/>
    <xf numFmtId="0" fontId="4" fillId="0" borderId="20" xfId="0" applyFont="1" applyBorder="1" applyAlignment="1">
      <alignment vertical="top" wrapText="1"/>
    </xf>
    <xf numFmtId="0" fontId="4" fillId="0" borderId="12" xfId="0" applyFont="1" applyBorder="1" applyAlignment="1">
      <alignment vertical="top" wrapText="1"/>
    </xf>
    <xf numFmtId="0" fontId="4" fillId="0" borderId="16" xfId="0" applyFont="1" applyBorder="1"/>
    <xf numFmtId="0" fontId="4" fillId="0" borderId="16" xfId="0" applyFont="1" applyBorder="1" applyAlignment="1">
      <alignment horizontal="left" vertical="center" wrapText="1"/>
    </xf>
    <xf numFmtId="0" fontId="4" fillId="3" borderId="16" xfId="0" applyFont="1" applyFill="1" applyBorder="1" applyAlignment="1">
      <alignment horizontal="left" vertical="top" wrapText="1"/>
    </xf>
    <xf numFmtId="0" fontId="4" fillId="0" borderId="0" xfId="0" applyFont="1"/>
    <xf numFmtId="0" fontId="1" fillId="0" borderId="33" xfId="0" applyFont="1" applyBorder="1" applyAlignment="1">
      <alignment vertical="top" wrapText="1"/>
    </xf>
    <xf numFmtId="0" fontId="1" fillId="0" borderId="33" xfId="0" applyFont="1" applyBorder="1" applyAlignment="1">
      <alignment horizontal="left" vertical="top" wrapText="1"/>
    </xf>
    <xf numFmtId="0" fontId="1" fillId="0" borderId="34" xfId="0" applyFont="1" applyBorder="1"/>
    <xf numFmtId="0" fontId="4" fillId="0" borderId="33" xfId="0" applyFont="1" applyBorder="1" applyAlignment="1">
      <alignment vertical="top" wrapText="1"/>
    </xf>
    <xf numFmtId="0" fontId="1" fillId="11" borderId="23" xfId="0" applyFont="1" applyFill="1" applyBorder="1" applyAlignment="1">
      <alignment horizontal="center" vertical="center"/>
    </xf>
    <xf numFmtId="0" fontId="1" fillId="11" borderId="36" xfId="0" applyFont="1" applyFill="1" applyBorder="1" applyAlignment="1">
      <alignment horizontal="center" vertical="center"/>
    </xf>
    <xf numFmtId="0" fontId="3" fillId="2" borderId="0" xfId="0" applyFont="1" applyFill="1" applyAlignment="1">
      <alignment horizontal="center" vertical="top" wrapText="1"/>
    </xf>
    <xf numFmtId="0" fontId="1" fillId="2" borderId="29" xfId="0" applyFont="1" applyFill="1" applyBorder="1" applyAlignment="1">
      <alignment horizontal="center" vertical="center"/>
    </xf>
    <xf numFmtId="0" fontId="1" fillId="2" borderId="21" xfId="0" applyFont="1" applyFill="1" applyBorder="1" applyAlignment="1">
      <alignment horizontal="center" vertical="center"/>
    </xf>
    <xf numFmtId="49" fontId="9" fillId="8" borderId="10" xfId="0" applyNumberFormat="1" applyFont="1" applyFill="1" applyBorder="1" applyAlignment="1">
      <alignment vertical="top"/>
    </xf>
    <xf numFmtId="49" fontId="2" fillId="0" borderId="9" xfId="0" applyNumberFormat="1" applyFont="1" applyBorder="1" applyAlignment="1">
      <alignment horizontal="center" vertical="top" wrapText="1"/>
    </xf>
    <xf numFmtId="49" fontId="11" fillId="0" borderId="26" xfId="0" applyNumberFormat="1" applyFont="1" applyBorder="1" applyAlignment="1">
      <alignment horizontal="center" vertical="center"/>
    </xf>
    <xf numFmtId="49" fontId="11" fillId="0" borderId="32" xfId="0" applyNumberFormat="1" applyFont="1" applyBorder="1" applyAlignment="1">
      <alignment horizontal="center" vertical="center"/>
    </xf>
    <xf numFmtId="49" fontId="9" fillId="8" borderId="18" xfId="0" applyNumberFormat="1" applyFont="1" applyFill="1" applyBorder="1" applyAlignment="1">
      <alignment vertical="top"/>
    </xf>
    <xf numFmtId="49" fontId="9" fillId="8" borderId="9" xfId="0" applyNumberFormat="1" applyFont="1" applyFill="1" applyBorder="1" applyAlignment="1">
      <alignment vertical="top"/>
    </xf>
    <xf numFmtId="0" fontId="9" fillId="8" borderId="9" xfId="0" applyFont="1" applyFill="1" applyBorder="1" applyAlignment="1">
      <alignment horizontal="left" vertical="top"/>
    </xf>
    <xf numFmtId="0" fontId="9" fillId="8" borderId="9" xfId="0" applyFont="1" applyFill="1" applyBorder="1" applyAlignment="1">
      <alignment horizontal="center" vertical="top"/>
    </xf>
    <xf numFmtId="0" fontId="9" fillId="8" borderId="10" xfId="0" applyFont="1" applyFill="1" applyBorder="1" applyAlignment="1">
      <alignment horizontal="center" vertical="top"/>
    </xf>
    <xf numFmtId="0" fontId="3" fillId="2" borderId="33" xfId="0" applyFont="1" applyFill="1" applyBorder="1" applyAlignment="1">
      <alignment horizontal="center" vertical="top" wrapText="1"/>
    </xf>
    <xf numFmtId="0" fontId="3" fillId="2" borderId="16" xfId="0" applyFont="1" applyFill="1" applyBorder="1" applyAlignment="1">
      <alignment horizontal="center" vertical="top" wrapText="1"/>
    </xf>
    <xf numFmtId="0" fontId="1" fillId="2" borderId="29" xfId="0" applyFont="1" applyFill="1" applyBorder="1" applyAlignment="1">
      <alignment vertical="center"/>
    </xf>
    <xf numFmtId="0" fontId="1" fillId="2" borderId="21" xfId="0" applyFont="1" applyFill="1" applyBorder="1" applyAlignment="1">
      <alignment vertical="center"/>
    </xf>
    <xf numFmtId="49" fontId="11" fillId="0" borderId="0" xfId="0" applyNumberFormat="1" applyFont="1" applyAlignment="1">
      <alignment horizontal="center" vertical="center"/>
    </xf>
    <xf numFmtId="0" fontId="1" fillId="11" borderId="38" xfId="0" applyFont="1" applyFill="1" applyBorder="1" applyAlignment="1">
      <alignment horizontal="center" vertical="center"/>
    </xf>
    <xf numFmtId="49" fontId="11" fillId="0" borderId="20" xfId="0" applyNumberFormat="1" applyFont="1" applyBorder="1" applyAlignment="1">
      <alignment horizontal="center" vertical="center"/>
    </xf>
    <xf numFmtId="49" fontId="9" fillId="8" borderId="11" xfId="0" applyNumberFormat="1" applyFont="1" applyFill="1" applyBorder="1" applyAlignment="1">
      <alignment vertical="top"/>
    </xf>
    <xf numFmtId="0" fontId="9" fillId="8" borderId="11" xfId="0" applyFont="1" applyFill="1" applyBorder="1" applyAlignment="1">
      <alignment horizontal="center" vertical="top"/>
    </xf>
    <xf numFmtId="0" fontId="1" fillId="2" borderId="40" xfId="0" applyFont="1" applyFill="1" applyBorder="1" applyAlignment="1">
      <alignment horizontal="center" vertical="center"/>
    </xf>
    <xf numFmtId="0" fontId="1" fillId="2" borderId="40" xfId="0" applyFont="1" applyFill="1" applyBorder="1" applyAlignment="1">
      <alignment vertical="center"/>
    </xf>
    <xf numFmtId="0" fontId="1" fillId="5" borderId="24" xfId="0" applyFont="1" applyFill="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5" borderId="27" xfId="0" applyFont="1" applyFill="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1" fillId="9" borderId="2" xfId="0" applyFont="1" applyFill="1" applyBorder="1" applyAlignment="1" applyProtection="1">
      <alignment horizontal="center" vertical="center"/>
      <protection locked="0"/>
    </xf>
    <xf numFmtId="0" fontId="1" fillId="5" borderId="28" xfId="0" applyFont="1" applyFill="1" applyBorder="1" applyAlignment="1" applyProtection="1">
      <alignment horizontal="center" vertical="center"/>
      <protection locked="0"/>
    </xf>
    <xf numFmtId="0" fontId="1" fillId="0" borderId="30" xfId="0" applyFont="1" applyBorder="1" applyAlignment="1" applyProtection="1">
      <alignment horizontal="center" vertical="center"/>
      <protection locked="0"/>
    </xf>
    <xf numFmtId="0" fontId="1" fillId="5" borderId="25" xfId="0" applyFont="1" applyFill="1" applyBorder="1" applyAlignment="1" applyProtection="1">
      <alignment horizontal="center" vertical="center"/>
      <protection locked="0"/>
    </xf>
    <xf numFmtId="0" fontId="1" fillId="0" borderId="22" xfId="0" applyFont="1" applyBorder="1" applyAlignment="1" applyProtection="1">
      <alignment horizontal="center" vertical="center"/>
      <protection locked="0"/>
    </xf>
    <xf numFmtId="0" fontId="1" fillId="9" borderId="22" xfId="0" applyFont="1" applyFill="1" applyBorder="1" applyAlignment="1" applyProtection="1">
      <alignment horizontal="center" vertical="center"/>
      <protection locked="0"/>
    </xf>
    <xf numFmtId="0" fontId="1" fillId="9" borderId="23" xfId="0" applyFont="1" applyFill="1" applyBorder="1" applyAlignment="1" applyProtection="1">
      <alignment horizontal="center" vertical="center"/>
      <protection locked="0"/>
    </xf>
    <xf numFmtId="0" fontId="0" fillId="9" borderId="6" xfId="0" applyFill="1" applyBorder="1" applyAlignment="1">
      <alignment horizontal="center"/>
    </xf>
    <xf numFmtId="0" fontId="1" fillId="0" borderId="9" xfId="0" applyFont="1" applyBorder="1" applyAlignment="1">
      <alignment horizontal="left" vertical="top" wrapText="1"/>
    </xf>
    <xf numFmtId="0" fontId="1" fillId="0" borderId="18" xfId="0" applyFont="1" applyBorder="1"/>
    <xf numFmtId="0" fontId="3" fillId="2" borderId="9" xfId="0" applyFont="1" applyFill="1" applyBorder="1" applyAlignment="1">
      <alignment horizontal="center" vertical="top" wrapText="1"/>
    </xf>
    <xf numFmtId="0" fontId="4" fillId="0" borderId="14" xfId="0" applyFont="1" applyBorder="1" applyAlignment="1">
      <alignment vertical="top" wrapText="1"/>
    </xf>
    <xf numFmtId="0" fontId="4" fillId="0" borderId="9" xfId="0" applyFont="1" applyBorder="1" applyAlignment="1">
      <alignment horizontal="left" vertical="top" wrapText="1"/>
    </xf>
    <xf numFmtId="0" fontId="4" fillId="0" borderId="17" xfId="0" applyFont="1" applyBorder="1" applyAlignment="1">
      <alignment vertical="top" wrapText="1"/>
    </xf>
    <xf numFmtId="0" fontId="4" fillId="0" borderId="9" xfId="0" applyFont="1" applyBorder="1"/>
    <xf numFmtId="0" fontId="4" fillId="0" borderId="9" xfId="0" applyFont="1" applyBorder="1" applyAlignment="1">
      <alignment horizontal="left" vertical="center" wrapText="1"/>
    </xf>
    <xf numFmtId="0" fontId="4" fillId="3" borderId="9" xfId="0" applyFont="1" applyFill="1" applyBorder="1" applyAlignment="1">
      <alignment horizontal="left" vertical="top" wrapText="1"/>
    </xf>
    <xf numFmtId="0" fontId="0" fillId="0" borderId="27" xfId="0" applyBorder="1" applyAlignment="1">
      <alignment horizontal="center"/>
    </xf>
    <xf numFmtId="0" fontId="0" fillId="9" borderId="41" xfId="0" applyFill="1" applyBorder="1" applyAlignment="1">
      <alignment horizontal="center"/>
    </xf>
    <xf numFmtId="0" fontId="0" fillId="5" borderId="45" xfId="0" applyFill="1" applyBorder="1" applyAlignment="1">
      <alignment horizontal="center"/>
    </xf>
    <xf numFmtId="0" fontId="0" fillId="0" borderId="45" xfId="0" applyBorder="1" applyAlignment="1">
      <alignment horizontal="center"/>
    </xf>
    <xf numFmtId="0" fontId="0" fillId="9" borderId="8" xfId="0" applyFill="1" applyBorder="1" applyAlignment="1">
      <alignment horizontal="center"/>
    </xf>
    <xf numFmtId="0" fontId="9" fillId="7" borderId="46" xfId="0" applyFont="1" applyFill="1" applyBorder="1" applyAlignment="1">
      <alignment horizontal="center"/>
    </xf>
    <xf numFmtId="0" fontId="9" fillId="7" borderId="17" xfId="0" applyFont="1" applyFill="1" applyBorder="1" applyAlignment="1">
      <alignment horizontal="center"/>
    </xf>
    <xf numFmtId="0" fontId="9" fillId="7" borderId="16" xfId="0" applyFont="1" applyFill="1" applyBorder="1" applyAlignment="1">
      <alignment horizontal="center"/>
    </xf>
    <xf numFmtId="0" fontId="2" fillId="0" borderId="20" xfId="0" applyFont="1" applyBorder="1" applyAlignment="1">
      <alignment horizontal="center"/>
    </xf>
    <xf numFmtId="0" fontId="2" fillId="0" borderId="5" xfId="0" applyFont="1" applyBorder="1" applyAlignment="1">
      <alignment horizontal="center"/>
    </xf>
    <xf numFmtId="0" fontId="0" fillId="0" borderId="0" xfId="0" applyAlignment="1">
      <alignment wrapText="1"/>
    </xf>
    <xf numFmtId="0" fontId="13" fillId="0" borderId="0" xfId="0" applyFont="1" applyAlignment="1">
      <alignment horizontal="center"/>
    </xf>
    <xf numFmtId="0" fontId="13" fillId="12" borderId="0" xfId="0" applyFont="1" applyFill="1" applyAlignment="1">
      <alignment horizontal="center"/>
    </xf>
    <xf numFmtId="0" fontId="1" fillId="3" borderId="0" xfId="0" applyFont="1" applyFill="1" applyAlignment="1">
      <alignment horizontal="center"/>
    </xf>
    <xf numFmtId="0" fontId="5" fillId="3" borderId="0" xfId="0" applyFont="1" applyFill="1" applyAlignment="1">
      <alignment horizontal="center"/>
    </xf>
    <xf numFmtId="0" fontId="1" fillId="3" borderId="13" xfId="0" applyFont="1" applyFill="1" applyBorder="1" applyAlignment="1">
      <alignment horizontal="center"/>
    </xf>
    <xf numFmtId="0" fontId="0" fillId="3" borderId="0" xfId="0" applyFill="1"/>
    <xf numFmtId="0" fontId="0" fillId="3" borderId="0" xfId="0" applyFill="1" applyAlignment="1">
      <alignment horizontal="center"/>
    </xf>
    <xf numFmtId="0" fontId="2" fillId="3" borderId="0" xfId="0" applyFont="1" applyFill="1" applyAlignment="1">
      <alignment vertical="top" wrapText="1"/>
    </xf>
    <xf numFmtId="0" fontId="1" fillId="3" borderId="0" xfId="0" applyFont="1" applyFill="1"/>
    <xf numFmtId="0" fontId="1" fillId="3" borderId="0" xfId="0" applyFont="1" applyFill="1" applyAlignment="1">
      <alignment horizontal="left"/>
    </xf>
    <xf numFmtId="0" fontId="1" fillId="9" borderId="37" xfId="0" applyFont="1" applyFill="1" applyBorder="1" applyAlignment="1" applyProtection="1">
      <alignment horizontal="center" vertical="center"/>
      <protection locked="0"/>
    </xf>
    <xf numFmtId="0" fontId="1" fillId="9" borderId="3" xfId="0" applyFont="1" applyFill="1" applyBorder="1" applyAlignment="1" applyProtection="1">
      <alignment horizontal="center" vertical="center"/>
      <protection locked="0"/>
    </xf>
    <xf numFmtId="0" fontId="1" fillId="9" borderId="39" xfId="0" applyFont="1" applyFill="1" applyBorder="1" applyAlignment="1" applyProtection="1">
      <alignment horizontal="center" vertical="center"/>
      <protection locked="0"/>
    </xf>
    <xf numFmtId="0" fontId="1" fillId="9" borderId="7" xfId="0" applyFont="1" applyFill="1" applyBorder="1" applyAlignment="1" applyProtection="1">
      <alignment horizontal="center" vertical="center"/>
      <protection locked="0"/>
    </xf>
    <xf numFmtId="0" fontId="1" fillId="9" borderId="38" xfId="0" applyFont="1" applyFill="1" applyBorder="1" applyAlignment="1" applyProtection="1">
      <alignment horizontal="center" vertical="center"/>
      <protection locked="0"/>
    </xf>
    <xf numFmtId="0" fontId="1" fillId="9" borderId="36" xfId="0" applyFont="1" applyFill="1" applyBorder="1" applyAlignment="1" applyProtection="1">
      <alignment horizontal="center" vertical="center"/>
      <protection locked="0"/>
    </xf>
    <xf numFmtId="0" fontId="2" fillId="0" borderId="16" xfId="0" applyFont="1" applyBorder="1" applyAlignment="1">
      <alignment horizontal="right"/>
    </xf>
    <xf numFmtId="0" fontId="1" fillId="5" borderId="31" xfId="0" applyFont="1" applyFill="1" applyBorder="1" applyAlignment="1">
      <alignment horizontal="center" vertical="center"/>
    </xf>
    <xf numFmtId="0" fontId="1" fillId="5" borderId="18" xfId="0" applyFont="1" applyFill="1" applyBorder="1" applyAlignment="1">
      <alignment horizontal="center" vertical="center"/>
    </xf>
    <xf numFmtId="0" fontId="1" fillId="5" borderId="26" xfId="0" applyFont="1" applyFill="1" applyBorder="1" applyAlignment="1">
      <alignment horizontal="center" vertical="center"/>
    </xf>
    <xf numFmtId="0" fontId="2" fillId="0" borderId="16" xfId="0" applyFont="1" applyBorder="1" applyAlignment="1">
      <alignment horizontal="right" vertical="center" wrapText="1"/>
    </xf>
    <xf numFmtId="0" fontId="16" fillId="0" borderId="0" xfId="2" applyAlignment="1">
      <alignment shrinkToFit="1"/>
    </xf>
    <xf numFmtId="0" fontId="1" fillId="0" borderId="16" xfId="2" applyFont="1" applyBorder="1" applyAlignment="1">
      <alignment shrinkToFit="1"/>
    </xf>
    <xf numFmtId="0" fontId="16" fillId="0" borderId="12" xfId="2" applyBorder="1" applyAlignment="1">
      <alignment shrinkToFit="1"/>
    </xf>
    <xf numFmtId="9" fontId="8" fillId="4" borderId="11" xfId="2" applyNumberFormat="1" applyFont="1" applyFill="1" applyBorder="1" applyAlignment="1">
      <alignment horizontal="center" vertical="center"/>
    </xf>
    <xf numFmtId="164" fontId="16" fillId="0" borderId="9" xfId="2" applyNumberFormat="1" applyBorder="1"/>
    <xf numFmtId="0" fontId="16" fillId="0" borderId="20" xfId="2" applyBorder="1" applyAlignment="1">
      <alignment horizontal="right" shrinkToFit="1"/>
    </xf>
    <xf numFmtId="0" fontId="16" fillId="0" borderId="18" xfId="2" applyBorder="1" applyAlignment="1">
      <alignment horizontal="right" shrinkToFit="1"/>
    </xf>
    <xf numFmtId="9" fontId="18" fillId="4" borderId="49" xfId="2" applyNumberFormat="1" applyFont="1" applyFill="1" applyBorder="1" applyAlignment="1">
      <alignment horizontal="center" shrinkToFit="1"/>
    </xf>
    <xf numFmtId="9" fontId="18" fillId="4" borderId="45" xfId="2" applyNumberFormat="1" applyFont="1" applyFill="1" applyBorder="1" applyAlignment="1">
      <alignment horizontal="center" shrinkToFit="1"/>
    </xf>
    <xf numFmtId="0" fontId="15" fillId="0" borderId="0" xfId="2" applyFont="1" applyAlignment="1">
      <alignment horizontal="center" vertical="top" shrinkToFit="1"/>
    </xf>
    <xf numFmtId="0" fontId="15" fillId="0" borderId="51" xfId="2" applyFont="1" applyBorder="1" applyAlignment="1">
      <alignment horizontal="center" vertical="top" shrinkToFit="1"/>
    </xf>
    <xf numFmtId="1" fontId="15" fillId="13" borderId="50" xfId="2" applyNumberFormat="1" applyFont="1" applyFill="1" applyBorder="1" applyAlignment="1">
      <alignment horizontal="center" vertical="top" shrinkToFit="1"/>
    </xf>
    <xf numFmtId="0" fontId="2" fillId="0" borderId="9" xfId="2" applyFont="1" applyBorder="1" applyAlignment="1">
      <alignment horizontal="right" vertical="top" shrinkToFit="1"/>
    </xf>
    <xf numFmtId="1" fontId="2" fillId="5" borderId="47" xfId="2" applyNumberFormat="1" applyFont="1" applyFill="1" applyBorder="1" applyAlignment="1">
      <alignment horizontal="center"/>
    </xf>
    <xf numFmtId="1" fontId="2" fillId="5" borderId="30" xfId="2" applyNumberFormat="1" applyFont="1" applyFill="1" applyBorder="1" applyAlignment="1">
      <alignment horizontal="center"/>
    </xf>
    <xf numFmtId="9" fontId="16" fillId="0" borderId="7" xfId="2" applyNumberFormat="1" applyBorder="1" applyAlignment="1">
      <alignment horizontal="center" shrinkToFit="1"/>
    </xf>
    <xf numFmtId="9" fontId="16" fillId="5" borderId="25" xfId="2" applyNumberFormat="1" applyFill="1" applyBorder="1" applyAlignment="1">
      <alignment horizontal="center" shrinkToFit="1"/>
    </xf>
    <xf numFmtId="0" fontId="15" fillId="0" borderId="3" xfId="2" applyFont="1" applyBorder="1" applyAlignment="1">
      <alignment horizontal="center" vertical="top" shrinkToFit="1"/>
    </xf>
    <xf numFmtId="1" fontId="15" fillId="13" borderId="24" xfId="2" applyNumberFormat="1" applyFont="1" applyFill="1" applyBorder="1" applyAlignment="1">
      <alignment horizontal="center" vertical="top" shrinkToFit="1"/>
    </xf>
    <xf numFmtId="0" fontId="1" fillId="0" borderId="17" xfId="2" applyFont="1" applyBorder="1" applyAlignment="1">
      <alignment horizontal="left" vertical="top" shrinkToFit="1"/>
    </xf>
    <xf numFmtId="0" fontId="1" fillId="0" borderId="9" xfId="2" applyFont="1" applyBorder="1" applyAlignment="1">
      <alignment vertical="top" shrinkToFit="1"/>
    </xf>
    <xf numFmtId="0" fontId="1" fillId="0" borderId="9" xfId="2" applyFont="1" applyBorder="1" applyAlignment="1">
      <alignment horizontal="left" vertical="top" shrinkToFit="1"/>
    </xf>
    <xf numFmtId="0" fontId="9" fillId="4" borderId="47" xfId="2" applyFont="1" applyFill="1" applyBorder="1" applyAlignment="1">
      <alignment horizontal="center" shrinkToFit="1"/>
    </xf>
    <xf numFmtId="0" fontId="9" fillId="4" borderId="28" xfId="2" applyFont="1" applyFill="1" applyBorder="1" applyAlignment="1">
      <alignment horizontal="center" shrinkToFit="1"/>
    </xf>
    <xf numFmtId="1" fontId="9" fillId="4" borderId="16" xfId="2" applyNumberFormat="1" applyFont="1" applyFill="1" applyBorder="1" applyAlignment="1">
      <alignment horizontal="center" vertical="top" shrinkToFit="1"/>
    </xf>
    <xf numFmtId="1" fontId="9" fillId="4" borderId="26" xfId="2" applyNumberFormat="1" applyFont="1" applyFill="1" applyBorder="1" applyAlignment="1">
      <alignment horizontal="center" vertical="top" shrinkToFit="1"/>
    </xf>
    <xf numFmtId="0" fontId="19" fillId="4" borderId="16" xfId="2" applyFont="1" applyFill="1" applyBorder="1" applyAlignment="1">
      <alignment horizontal="center" vertical="top" shrinkToFit="1"/>
    </xf>
    <xf numFmtId="9" fontId="18" fillId="4" borderId="36" xfId="2" applyNumberFormat="1" applyFont="1" applyFill="1" applyBorder="1" applyAlignment="1">
      <alignment horizontal="center" shrinkToFit="1"/>
    </xf>
    <xf numFmtId="9" fontId="18" fillId="4" borderId="27" xfId="2" applyNumberFormat="1" applyFont="1" applyFill="1" applyBorder="1" applyAlignment="1">
      <alignment horizontal="center" shrinkToFit="1"/>
    </xf>
    <xf numFmtId="0" fontId="9" fillId="4" borderId="7" xfId="2" applyFont="1" applyFill="1" applyBorder="1" applyAlignment="1">
      <alignment horizontal="center" shrinkToFit="1"/>
    </xf>
    <xf numFmtId="0" fontId="9" fillId="4" borderId="25" xfId="2" applyFont="1" applyFill="1" applyBorder="1" applyAlignment="1">
      <alignment horizontal="center" shrinkToFit="1"/>
    </xf>
    <xf numFmtId="1" fontId="9" fillId="4" borderId="20" xfId="2" applyNumberFormat="1" applyFont="1" applyFill="1" applyBorder="1" applyAlignment="1">
      <alignment horizontal="center" vertical="top" shrinkToFit="1"/>
    </xf>
    <xf numFmtId="9" fontId="16" fillId="4" borderId="47" xfId="2" applyNumberFormat="1" applyFill="1" applyBorder="1" applyAlignment="1">
      <alignment horizontal="center" shrinkToFit="1"/>
    </xf>
    <xf numFmtId="9" fontId="16" fillId="4" borderId="28" xfId="2" applyNumberFormat="1" applyFill="1" applyBorder="1" applyAlignment="1">
      <alignment horizontal="center" shrinkToFit="1"/>
    </xf>
    <xf numFmtId="0" fontId="16" fillId="0" borderId="19" xfId="2" applyBorder="1" applyAlignment="1">
      <alignment shrinkToFit="1"/>
    </xf>
    <xf numFmtId="0" fontId="16" fillId="0" borderId="18" xfId="2" applyBorder="1" applyAlignment="1">
      <alignment shrinkToFit="1"/>
    </xf>
    <xf numFmtId="0" fontId="19" fillId="8" borderId="15" xfId="2" applyFont="1" applyFill="1" applyBorder="1" applyAlignment="1">
      <alignment horizontal="center" vertical="top" shrinkToFit="1"/>
    </xf>
    <xf numFmtId="0" fontId="19" fillId="8" borderId="13" xfId="2" applyFont="1" applyFill="1" applyBorder="1" applyAlignment="1">
      <alignment horizontal="center" vertical="top" shrinkToFit="1"/>
    </xf>
    <xf numFmtId="165" fontId="18" fillId="4" borderId="51" xfId="2" applyNumberFormat="1" applyFont="1" applyFill="1" applyBorder="1" applyAlignment="1">
      <alignment horizontal="center" shrinkToFit="1"/>
    </xf>
    <xf numFmtId="165" fontId="18" fillId="4" borderId="50" xfId="2" applyNumberFormat="1" applyFont="1" applyFill="1" applyBorder="1" applyAlignment="1">
      <alignment horizontal="center" shrinkToFit="1"/>
    </xf>
    <xf numFmtId="1" fontId="16" fillId="0" borderId="0" xfId="2" applyNumberFormat="1" applyAlignment="1">
      <alignment horizontal="center"/>
    </xf>
    <xf numFmtId="1" fontId="16" fillId="0" borderId="51" xfId="2" applyNumberFormat="1" applyBorder="1" applyAlignment="1">
      <alignment horizontal="center"/>
    </xf>
    <xf numFmtId="1" fontId="2" fillId="13" borderId="50" xfId="2" applyNumberFormat="1" applyFont="1" applyFill="1" applyBorder="1" applyAlignment="1">
      <alignment horizontal="center"/>
    </xf>
    <xf numFmtId="1" fontId="16" fillId="0" borderId="47" xfId="2" applyNumberFormat="1" applyBorder="1" applyAlignment="1" applyProtection="1">
      <alignment horizontal="center"/>
      <protection hidden="1"/>
    </xf>
    <xf numFmtId="1" fontId="16" fillId="0" borderId="30" xfId="2" applyNumberFormat="1" applyBorder="1" applyAlignment="1">
      <alignment horizontal="center"/>
    </xf>
    <xf numFmtId="1" fontId="1" fillId="0" borderId="30" xfId="2" applyNumberFormat="1" applyFont="1" applyBorder="1" applyAlignment="1">
      <alignment horizontal="center"/>
    </xf>
    <xf numFmtId="1" fontId="2" fillId="13" borderId="30" xfId="2" applyNumberFormat="1" applyFont="1" applyFill="1" applyBorder="1" applyAlignment="1">
      <alignment horizontal="center"/>
    </xf>
    <xf numFmtId="9" fontId="16" fillId="5" borderId="27" xfId="2" applyNumberFormat="1" applyFill="1" applyBorder="1" applyAlignment="1">
      <alignment horizontal="center" shrinkToFit="1"/>
    </xf>
    <xf numFmtId="0" fontId="15" fillId="0" borderId="46" xfId="2" applyFont="1" applyBorder="1" applyAlignment="1">
      <alignment horizontal="center" vertical="top" shrinkToFit="1"/>
    </xf>
    <xf numFmtId="1" fontId="15" fillId="13" borderId="53" xfId="2" applyNumberFormat="1" applyFont="1" applyFill="1" applyBorder="1" applyAlignment="1">
      <alignment horizontal="center" vertical="top" shrinkToFit="1"/>
    </xf>
    <xf numFmtId="0" fontId="1" fillId="0" borderId="9" xfId="2" applyFont="1" applyBorder="1" applyAlignment="1">
      <alignment vertical="top" wrapText="1" shrinkToFit="1"/>
    </xf>
    <xf numFmtId="0" fontId="19" fillId="4" borderId="11" xfId="2" applyFont="1" applyFill="1" applyBorder="1" applyAlignment="1">
      <alignment horizontal="center" vertical="top" shrinkToFit="1"/>
    </xf>
    <xf numFmtId="0" fontId="16" fillId="4" borderId="15" xfId="2" applyFill="1" applyBorder="1" applyAlignment="1">
      <alignment shrinkToFit="1"/>
    </xf>
    <xf numFmtId="0" fontId="16" fillId="4" borderId="13" xfId="2" applyFill="1" applyBorder="1" applyAlignment="1">
      <alignment shrinkToFit="1"/>
    </xf>
    <xf numFmtId="0" fontId="16" fillId="4" borderId="14" xfId="2" applyFill="1" applyBorder="1" applyAlignment="1">
      <alignment shrinkToFit="1"/>
    </xf>
    <xf numFmtId="0" fontId="19" fillId="8" borderId="19" xfId="2" applyFont="1" applyFill="1" applyBorder="1" applyAlignment="1">
      <alignment horizontal="center" vertical="top" shrinkToFit="1"/>
    </xf>
    <xf numFmtId="0" fontId="19" fillId="8" borderId="0" xfId="2" applyFont="1" applyFill="1" applyAlignment="1">
      <alignment horizontal="center" vertical="top" shrinkToFit="1"/>
    </xf>
    <xf numFmtId="0" fontId="19" fillId="8" borderId="9" xfId="2" applyFont="1" applyFill="1" applyBorder="1" applyAlignment="1">
      <alignment horizontal="center" vertical="top" shrinkToFit="1"/>
    </xf>
    <xf numFmtId="0" fontId="16" fillId="0" borderId="16" xfId="2" applyBorder="1" applyAlignment="1">
      <alignment shrinkToFit="1"/>
    </xf>
    <xf numFmtId="0" fontId="9" fillId="4" borderId="9" xfId="2" applyFont="1" applyFill="1" applyBorder="1" applyAlignment="1">
      <alignment shrinkToFit="1"/>
    </xf>
    <xf numFmtId="0" fontId="1" fillId="0" borderId="0" xfId="2" applyFont="1"/>
    <xf numFmtId="0" fontId="1" fillId="15" borderId="0" xfId="2" applyFont="1" applyFill="1"/>
    <xf numFmtId="0" fontId="2" fillId="5" borderId="16" xfId="2" applyFont="1" applyFill="1" applyBorder="1" applyAlignment="1">
      <alignment horizontal="right" vertical="center" wrapText="1" indent="2"/>
    </xf>
    <xf numFmtId="1" fontId="2" fillId="0" borderId="16" xfId="2" applyNumberFormat="1" applyFont="1" applyBorder="1" applyAlignment="1">
      <alignment horizontal="center" vertical="top" wrapText="1"/>
    </xf>
    <xf numFmtId="1" fontId="2" fillId="5" borderId="16" xfId="2" applyNumberFormat="1" applyFont="1" applyFill="1" applyBorder="1" applyAlignment="1">
      <alignment horizontal="center" vertical="top" wrapText="1"/>
    </xf>
    <xf numFmtId="0" fontId="2" fillId="0" borderId="9" xfId="2" applyFont="1" applyBorder="1" applyAlignment="1">
      <alignment horizontal="right" vertical="top" wrapText="1"/>
    </xf>
    <xf numFmtId="9" fontId="1" fillId="0" borderId="16" xfId="2" applyNumberFormat="1" applyFont="1" applyBorder="1" applyAlignment="1">
      <alignment vertical="top" wrapText="1"/>
    </xf>
    <xf numFmtId="1" fontId="1" fillId="0" borderId="16" xfId="2" applyNumberFormat="1" applyFont="1" applyBorder="1" applyAlignment="1">
      <alignment horizontal="center" vertical="top" wrapText="1"/>
    </xf>
    <xf numFmtId="1" fontId="1" fillId="5" borderId="16" xfId="2" applyNumberFormat="1" applyFont="1" applyFill="1" applyBorder="1" applyAlignment="1">
      <alignment horizontal="center" vertical="top" wrapText="1"/>
    </xf>
    <xf numFmtId="0" fontId="1" fillId="0" borderId="20" xfId="2" applyFont="1" applyBorder="1" applyAlignment="1">
      <alignment horizontal="left" vertical="top" wrapText="1"/>
    </xf>
    <xf numFmtId="0" fontId="1" fillId="0" borderId="16" xfId="2" applyFont="1" applyBorder="1" applyAlignment="1">
      <alignment vertical="top" wrapText="1"/>
    </xf>
    <xf numFmtId="0" fontId="1" fillId="0" borderId="16" xfId="2" applyFont="1" applyBorder="1" applyAlignment="1">
      <alignment horizontal="left" vertical="top" wrapText="1"/>
    </xf>
    <xf numFmtId="0" fontId="1" fillId="4" borderId="5" xfId="2" applyFont="1" applyFill="1" applyBorder="1" applyAlignment="1">
      <alignment horizontal="left" vertical="top" wrapText="1"/>
    </xf>
    <xf numFmtId="0" fontId="1" fillId="4" borderId="4" xfId="2" applyFont="1" applyFill="1" applyBorder="1" applyAlignment="1">
      <alignment horizontal="left" vertical="top" wrapText="1"/>
    </xf>
    <xf numFmtId="0" fontId="1" fillId="4" borderId="17" xfId="2" applyFont="1" applyFill="1" applyBorder="1" applyAlignment="1">
      <alignment horizontal="left" vertical="top" wrapText="1"/>
    </xf>
    <xf numFmtId="1" fontId="9" fillId="4" borderId="16" xfId="2" applyNumberFormat="1" applyFont="1" applyFill="1" applyBorder="1" applyAlignment="1">
      <alignment horizontal="center" vertical="top" wrapText="1"/>
    </xf>
    <xf numFmtId="0" fontId="2" fillId="0" borderId="16" xfId="2" applyFont="1" applyBorder="1" applyAlignment="1">
      <alignment horizontal="right" vertical="top" wrapText="1"/>
    </xf>
    <xf numFmtId="0" fontId="15" fillId="0" borderId="22" xfId="2" applyFont="1" applyBorder="1" applyAlignment="1">
      <alignment horizontal="center" vertical="top" wrapText="1"/>
    </xf>
    <xf numFmtId="1" fontId="15" fillId="5" borderId="22" xfId="2" applyNumberFormat="1" applyFont="1" applyFill="1" applyBorder="1" applyAlignment="1">
      <alignment horizontal="center" vertical="top" wrapText="1"/>
    </xf>
    <xf numFmtId="0" fontId="14" fillId="0" borderId="22" xfId="2" applyFont="1" applyBorder="1" applyAlignment="1">
      <alignment horizontal="center" vertical="top" wrapText="1"/>
    </xf>
    <xf numFmtId="1" fontId="14" fillId="5" borderId="22" xfId="2" applyNumberFormat="1" applyFont="1" applyFill="1" applyBorder="1" applyAlignment="1">
      <alignment horizontal="center" vertical="top" wrapText="1"/>
    </xf>
    <xf numFmtId="0" fontId="1" fillId="0" borderId="9" xfId="2" applyFont="1" applyBorder="1" applyAlignment="1">
      <alignment vertical="top" wrapText="1"/>
    </xf>
    <xf numFmtId="0" fontId="19" fillId="4" borderId="16" xfId="2" applyFont="1" applyFill="1" applyBorder="1" applyAlignment="1">
      <alignment horizontal="center" vertical="top" wrapText="1"/>
    </xf>
    <xf numFmtId="0" fontId="0" fillId="0" borderId="0" xfId="0" applyProtection="1">
      <protection hidden="1"/>
    </xf>
    <xf numFmtId="0" fontId="16" fillId="10" borderId="11" xfId="2" applyFill="1" applyBorder="1" applyAlignment="1" applyProtection="1">
      <alignment shrinkToFit="1"/>
      <protection locked="0"/>
    </xf>
    <xf numFmtId="1" fontId="15" fillId="13" borderId="24" xfId="2" applyNumberFormat="1" applyFont="1" applyFill="1" applyBorder="1" applyAlignment="1" applyProtection="1">
      <alignment horizontal="center" vertical="top" shrinkToFit="1"/>
      <protection locked="0"/>
    </xf>
    <xf numFmtId="0" fontId="15" fillId="0" borderId="3" xfId="2" applyFont="1" applyBorder="1" applyAlignment="1" applyProtection="1">
      <alignment horizontal="center" vertical="top" shrinkToFit="1"/>
      <protection locked="0"/>
    </xf>
    <xf numFmtId="0" fontId="15" fillId="5" borderId="24" xfId="2" applyFont="1" applyFill="1" applyBorder="1" applyAlignment="1" applyProtection="1">
      <alignment horizontal="center" vertical="top" shrinkToFit="1"/>
      <protection locked="0"/>
    </xf>
    <xf numFmtId="0" fontId="15" fillId="13" borderId="25" xfId="2" applyFont="1" applyFill="1" applyBorder="1" applyAlignment="1" applyProtection="1">
      <alignment horizontal="center" vertical="top" shrinkToFit="1"/>
      <protection locked="0"/>
    </xf>
    <xf numFmtId="0" fontId="15" fillId="0" borderId="7" xfId="2" applyFont="1" applyBorder="1" applyAlignment="1" applyProtection="1">
      <alignment horizontal="center" vertical="top" shrinkToFit="1"/>
      <protection locked="0"/>
    </xf>
    <xf numFmtId="0" fontId="15" fillId="5" borderId="25" xfId="2" applyFont="1" applyFill="1" applyBorder="1" applyAlignment="1" applyProtection="1">
      <alignment horizontal="center" vertical="top" shrinkToFit="1"/>
      <protection locked="0"/>
    </xf>
    <xf numFmtId="0" fontId="15" fillId="13" borderId="45" xfId="2" applyFont="1" applyFill="1" applyBorder="1" applyAlignment="1" applyProtection="1">
      <alignment horizontal="center" vertical="top" shrinkToFit="1"/>
      <protection locked="0"/>
    </xf>
    <xf numFmtId="0" fontId="15" fillId="0" borderId="49" xfId="2" applyFont="1" applyBorder="1" applyAlignment="1" applyProtection="1">
      <alignment horizontal="center" vertical="top" shrinkToFit="1"/>
      <protection locked="0"/>
    </xf>
    <xf numFmtId="0" fontId="15" fillId="5" borderId="45" xfId="2" applyFont="1" applyFill="1" applyBorder="1" applyAlignment="1" applyProtection="1">
      <alignment horizontal="center" vertical="top" shrinkToFit="1"/>
      <protection locked="0"/>
    </xf>
    <xf numFmtId="0" fontId="2" fillId="5" borderId="24" xfId="2" applyFont="1" applyFill="1" applyBorder="1" applyProtection="1">
      <protection locked="0"/>
    </xf>
    <xf numFmtId="0" fontId="2" fillId="0" borderId="3" xfId="2" applyFont="1" applyBorder="1" applyProtection="1">
      <protection locked="0"/>
    </xf>
    <xf numFmtId="0" fontId="2" fillId="5" borderId="25" xfId="2" applyFont="1" applyFill="1" applyBorder="1" applyProtection="1">
      <protection locked="0"/>
    </xf>
    <xf numFmtId="0" fontId="2" fillId="0" borderId="7" xfId="2" applyFont="1" applyBorder="1" applyProtection="1">
      <protection locked="0"/>
    </xf>
    <xf numFmtId="0" fontId="2" fillId="5" borderId="45" xfId="2" applyFont="1" applyFill="1" applyBorder="1" applyProtection="1">
      <protection locked="0"/>
    </xf>
    <xf numFmtId="0" fontId="2" fillId="0" borderId="49" xfId="2" applyFont="1" applyBorder="1" applyProtection="1">
      <protection locked="0"/>
    </xf>
    <xf numFmtId="1" fontId="14" fillId="5" borderId="22" xfId="2" quotePrefix="1" applyNumberFormat="1" applyFont="1" applyFill="1" applyBorder="1" applyAlignment="1">
      <alignment horizontal="center" vertical="top" wrapText="1"/>
    </xf>
    <xf numFmtId="0" fontId="23" fillId="16" borderId="16" xfId="2" applyFont="1" applyFill="1" applyBorder="1" applyAlignment="1">
      <alignment horizontal="center" vertical="top" wrapText="1"/>
    </xf>
    <xf numFmtId="0" fontId="24" fillId="18" borderId="17" xfId="0" applyFont="1" applyFill="1" applyBorder="1" applyAlignment="1" applyProtection="1">
      <alignment horizontal="center"/>
      <protection hidden="1"/>
    </xf>
    <xf numFmtId="0" fontId="12" fillId="0" borderId="16" xfId="0" applyFont="1" applyBorder="1" applyProtection="1">
      <protection hidden="1"/>
    </xf>
    <xf numFmtId="0" fontId="25" fillId="0" borderId="12" xfId="0" applyFont="1" applyBorder="1" applyAlignment="1" applyProtection="1">
      <alignment horizontal="center"/>
      <protection hidden="1"/>
    </xf>
    <xf numFmtId="0" fontId="25" fillId="2" borderId="0" xfId="0" applyFont="1" applyFill="1" applyProtection="1">
      <protection hidden="1"/>
    </xf>
    <xf numFmtId="0" fontId="25" fillId="0" borderId="16" xfId="0" applyFont="1" applyBorder="1" applyAlignment="1" applyProtection="1">
      <alignment horizontal="center"/>
      <protection hidden="1"/>
    </xf>
    <xf numFmtId="0" fontId="25" fillId="2" borderId="0" xfId="0" applyFont="1" applyFill="1" applyAlignment="1" applyProtection="1">
      <alignment horizontal="left"/>
      <protection hidden="1"/>
    </xf>
    <xf numFmtId="0" fontId="25" fillId="2" borderId="13" xfId="0" applyFont="1" applyFill="1" applyBorder="1" applyAlignment="1" applyProtection="1">
      <alignment horizontal="left"/>
      <protection hidden="1"/>
    </xf>
    <xf numFmtId="0" fontId="12" fillId="23" borderId="16" xfId="0" applyFont="1" applyFill="1" applyBorder="1" applyProtection="1">
      <protection hidden="1"/>
    </xf>
    <xf numFmtId="0" fontId="12" fillId="0" borderId="11" xfId="0" applyFont="1" applyBorder="1" applyAlignment="1">
      <alignment horizontal="center"/>
    </xf>
    <xf numFmtId="0" fontId="27" fillId="19" borderId="16" xfId="0" applyFont="1" applyFill="1" applyBorder="1" applyAlignment="1">
      <alignment vertical="top" wrapText="1"/>
    </xf>
    <xf numFmtId="0" fontId="26" fillId="20" borderId="16" xfId="0" applyFont="1" applyFill="1" applyBorder="1" applyAlignment="1">
      <alignment vertical="top" wrapText="1"/>
    </xf>
    <xf numFmtId="0" fontId="26" fillId="2" borderId="16" xfId="0" applyFont="1" applyFill="1" applyBorder="1" applyAlignment="1">
      <alignment vertical="top" wrapText="1"/>
    </xf>
    <xf numFmtId="0" fontId="26" fillId="21" borderId="16" xfId="0" applyFont="1" applyFill="1" applyBorder="1" applyAlignment="1">
      <alignment vertical="top" wrapText="1"/>
    </xf>
    <xf numFmtId="0" fontId="26" fillId="18" borderId="16" xfId="0" applyFont="1" applyFill="1" applyBorder="1" applyAlignment="1">
      <alignment vertical="top" wrapText="1"/>
    </xf>
    <xf numFmtId="0" fontId="5" fillId="0" borderId="16" xfId="0" applyFont="1" applyBorder="1"/>
    <xf numFmtId="0" fontId="26" fillId="22" borderId="16" xfId="0" applyFont="1" applyFill="1" applyBorder="1" applyAlignment="1">
      <alignment vertical="top" wrapText="1"/>
    </xf>
    <xf numFmtId="0" fontId="25" fillId="2" borderId="19" xfId="0" applyFont="1" applyFill="1" applyBorder="1" applyProtection="1">
      <protection hidden="1"/>
    </xf>
    <xf numFmtId="0" fontId="25" fillId="2" borderId="19" xfId="0" applyFont="1" applyFill="1" applyBorder="1" applyAlignment="1" applyProtection="1">
      <alignment horizontal="left"/>
      <protection hidden="1"/>
    </xf>
    <xf numFmtId="0" fontId="25" fillId="2" borderId="15" xfId="0" applyFont="1" applyFill="1" applyBorder="1" applyAlignment="1" applyProtection="1">
      <alignment horizontal="left"/>
      <protection hidden="1"/>
    </xf>
    <xf numFmtId="1" fontId="12" fillId="0" borderId="11" xfId="0" applyNumberFormat="1" applyFont="1" applyBorder="1" applyAlignment="1">
      <alignment horizontal="center"/>
    </xf>
    <xf numFmtId="0" fontId="25" fillId="3" borderId="0" xfId="0" applyFont="1" applyFill="1"/>
    <xf numFmtId="0" fontId="25" fillId="0" borderId="0" xfId="0" applyFont="1"/>
    <xf numFmtId="0" fontId="12" fillId="0" borderId="16" xfId="0" applyFont="1" applyBorder="1" applyAlignment="1">
      <alignment horizontal="left" vertical="center"/>
    </xf>
    <xf numFmtId="0" fontId="26" fillId="3" borderId="0" xfId="0" applyFont="1" applyFill="1"/>
    <xf numFmtId="0" fontId="26" fillId="0" borderId="0" xfId="0" applyFont="1"/>
    <xf numFmtId="0" fontId="26" fillId="0" borderId="16" xfId="0" applyFont="1" applyBorder="1" applyAlignment="1">
      <alignment vertical="top" wrapText="1"/>
    </xf>
    <xf numFmtId="0" fontId="12" fillId="0" borderId="20" xfId="0" applyFont="1" applyBorder="1" applyAlignment="1">
      <alignment horizontal="right"/>
    </xf>
    <xf numFmtId="0" fontId="5" fillId="0" borderId="12" xfId="0" applyFont="1" applyBorder="1" applyAlignment="1">
      <alignment horizontal="center" vertical="center" wrapText="1"/>
    </xf>
    <xf numFmtId="0" fontId="28" fillId="2" borderId="14" xfId="0" applyFont="1" applyFill="1" applyBorder="1"/>
    <xf numFmtId="0" fontId="28" fillId="0" borderId="0" xfId="0" applyFont="1"/>
    <xf numFmtId="0" fontId="28" fillId="2" borderId="9" xfId="0" applyFont="1" applyFill="1" applyBorder="1"/>
    <xf numFmtId="0" fontId="28" fillId="2" borderId="10" xfId="0" applyFont="1" applyFill="1" applyBorder="1"/>
    <xf numFmtId="0" fontId="28" fillId="2" borderId="11" xfId="0" applyFont="1" applyFill="1" applyBorder="1"/>
    <xf numFmtId="0" fontId="5" fillId="0" borderId="16" xfId="0" applyFont="1" applyBorder="1" applyAlignment="1">
      <alignment horizontal="center" vertical="center" wrapText="1"/>
    </xf>
    <xf numFmtId="0" fontId="26" fillId="0" borderId="20" xfId="0" applyFont="1" applyBorder="1" applyAlignment="1">
      <alignment vertical="top" wrapText="1"/>
    </xf>
    <xf numFmtId="0" fontId="28" fillId="2" borderId="13" xfId="0" applyFont="1" applyFill="1" applyBorder="1"/>
    <xf numFmtId="0" fontId="16" fillId="0" borderId="16" xfId="2" applyBorder="1" applyAlignment="1">
      <alignment horizontal="right" shrinkToFit="1"/>
    </xf>
    <xf numFmtId="0" fontId="1" fillId="0" borderId="16" xfId="2" applyFont="1" applyBorder="1" applyAlignment="1">
      <alignment horizontal="right" shrinkToFit="1"/>
    </xf>
    <xf numFmtId="9" fontId="16" fillId="0" borderId="36" xfId="2" applyNumberFormat="1" applyBorder="1" applyAlignment="1">
      <alignment horizontal="center" shrinkToFit="1"/>
    </xf>
    <xf numFmtId="0" fontId="2" fillId="0" borderId="14" xfId="2" applyFont="1" applyBorder="1" applyAlignment="1">
      <alignment horizontal="right" vertical="top" shrinkToFit="1"/>
    </xf>
    <xf numFmtId="0" fontId="1" fillId="0" borderId="17" xfId="2" applyFont="1" applyBorder="1" applyAlignment="1">
      <alignment vertical="top" shrinkToFit="1"/>
    </xf>
    <xf numFmtId="0" fontId="2" fillId="5" borderId="27" xfId="2" applyFont="1" applyFill="1" applyBorder="1" applyProtection="1">
      <protection locked="0"/>
    </xf>
    <xf numFmtId="0" fontId="2" fillId="0" borderId="36" xfId="2" applyFont="1" applyBorder="1" applyProtection="1">
      <protection locked="0"/>
    </xf>
    <xf numFmtId="0" fontId="1" fillId="0" borderId="16" xfId="2" applyFont="1" applyBorder="1" applyAlignment="1">
      <alignment horizontal="left" vertical="top" shrinkToFit="1"/>
    </xf>
    <xf numFmtId="1" fontId="19" fillId="4" borderId="20" xfId="2" applyNumberFormat="1" applyFont="1" applyFill="1" applyBorder="1" applyAlignment="1">
      <alignment horizontal="center" vertical="top" shrinkToFit="1"/>
    </xf>
    <xf numFmtId="1" fontId="19" fillId="4" borderId="26" xfId="2" applyNumberFormat="1" applyFont="1" applyFill="1" applyBorder="1" applyAlignment="1">
      <alignment horizontal="center" vertical="top" shrinkToFit="1"/>
    </xf>
    <xf numFmtId="0" fontId="15" fillId="0" borderId="9" xfId="2" applyFont="1" applyBorder="1" applyProtection="1">
      <protection locked="0"/>
    </xf>
    <xf numFmtId="0" fontId="15" fillId="0" borderId="9" xfId="2" applyFont="1" applyBorder="1" applyAlignment="1" applyProtection="1">
      <alignment horizontal="right"/>
      <protection locked="0"/>
    </xf>
    <xf numFmtId="0" fontId="15" fillId="0" borderId="16" xfId="2" applyFont="1" applyBorder="1" applyProtection="1">
      <protection locked="0"/>
    </xf>
    <xf numFmtId="0" fontId="1" fillId="0" borderId="17" xfId="2" applyFont="1" applyBorder="1" applyAlignment="1">
      <alignment horizontal="left" vertical="top" wrapText="1"/>
    </xf>
    <xf numFmtId="9" fontId="1" fillId="0" borderId="11" xfId="2" applyNumberFormat="1" applyFont="1" applyBorder="1" applyAlignment="1">
      <alignment vertical="top" wrapText="1"/>
    </xf>
    <xf numFmtId="0" fontId="23" fillId="14" borderId="16" xfId="2" applyFont="1" applyFill="1" applyBorder="1" applyAlignment="1">
      <alignment horizontal="center" vertical="top" wrapText="1"/>
    </xf>
    <xf numFmtId="0" fontId="12" fillId="0" borderId="20" xfId="0" applyFont="1" applyBorder="1" applyAlignment="1">
      <alignment horizontal="left"/>
    </xf>
    <xf numFmtId="0" fontId="12" fillId="0" borderId="20" xfId="0" applyFont="1" applyBorder="1" applyAlignment="1">
      <alignment horizontal="left" vertical="center"/>
    </xf>
    <xf numFmtId="0" fontId="1" fillId="0" borderId="16" xfId="0" applyFont="1" applyBorder="1" applyAlignment="1">
      <alignment vertical="top" wrapText="1"/>
    </xf>
    <xf numFmtId="0" fontId="1" fillId="5" borderId="25" xfId="0" applyFont="1" applyFill="1" applyBorder="1" applyAlignment="1">
      <alignment horizontal="center" vertical="center"/>
    </xf>
    <xf numFmtId="0" fontId="3" fillId="24" borderId="9" xfId="0" applyFont="1" applyFill="1" applyBorder="1" applyAlignment="1">
      <alignment horizontal="center" vertical="top" wrapText="1"/>
    </xf>
    <xf numFmtId="0" fontId="1" fillId="24" borderId="29" xfId="0" applyFont="1" applyFill="1" applyBorder="1" applyAlignment="1">
      <alignment horizontal="center" vertical="center"/>
    </xf>
    <xf numFmtId="0" fontId="1" fillId="24" borderId="21" xfId="0" applyFont="1" applyFill="1" applyBorder="1" applyAlignment="1">
      <alignment horizontal="center" vertical="center"/>
    </xf>
    <xf numFmtId="0" fontId="1" fillId="24" borderId="40" xfId="0" applyFont="1" applyFill="1" applyBorder="1" applyAlignment="1">
      <alignment horizontal="center" vertical="center"/>
    </xf>
    <xf numFmtId="0" fontId="2" fillId="0" borderId="14" xfId="0" applyFont="1" applyBorder="1" applyAlignment="1">
      <alignment horizontal="right" wrapText="1" shrinkToFit="1"/>
    </xf>
    <xf numFmtId="0" fontId="2" fillId="5" borderId="57" xfId="0" applyFont="1" applyFill="1" applyBorder="1" applyAlignment="1">
      <alignment horizontal="center"/>
    </xf>
    <xf numFmtId="0" fontId="0" fillId="7" borderId="15" xfId="0" applyFill="1" applyBorder="1"/>
    <xf numFmtId="9" fontId="0" fillId="5" borderId="50" xfId="0" applyNumberFormat="1" applyFill="1" applyBorder="1"/>
    <xf numFmtId="0" fontId="0" fillId="0" borderId="0" xfId="0" applyAlignment="1">
      <alignment wrapText="1" shrinkToFit="1"/>
    </xf>
    <xf numFmtId="0" fontId="0" fillId="0" borderId="32" xfId="0" applyBorder="1" applyAlignment="1">
      <alignment horizontal="center"/>
    </xf>
    <xf numFmtId="9" fontId="0" fillId="0" borderId="0" xfId="0" applyNumberFormat="1"/>
    <xf numFmtId="0" fontId="1" fillId="0" borderId="0" xfId="2" applyFont="1" applyAlignment="1">
      <alignment shrinkToFit="1"/>
    </xf>
    <xf numFmtId="1" fontId="16" fillId="0" borderId="0" xfId="2" applyNumberFormat="1" applyAlignment="1">
      <alignment shrinkToFit="1"/>
    </xf>
    <xf numFmtId="0" fontId="34" fillId="22" borderId="22" xfId="0" applyFont="1" applyFill="1" applyBorder="1" applyAlignment="1">
      <alignment horizontal="left" vertical="top" wrapText="1" indent="1"/>
    </xf>
    <xf numFmtId="0" fontId="34" fillId="26" borderId="56" xfId="0" quotePrefix="1" applyFont="1" applyFill="1" applyBorder="1" applyAlignment="1">
      <alignment horizontal="center" vertical="top" wrapText="1"/>
    </xf>
    <xf numFmtId="0" fontId="34" fillId="26" borderId="56" xfId="0" applyFont="1" applyFill="1" applyBorder="1" applyAlignment="1">
      <alignment horizontal="center" vertical="top" wrapText="1"/>
    </xf>
    <xf numFmtId="0" fontId="9" fillId="8" borderId="9" xfId="0" applyFont="1" applyFill="1" applyBorder="1" applyAlignment="1" applyProtection="1">
      <alignment horizontal="center" vertical="top"/>
      <protection locked="0"/>
    </xf>
    <xf numFmtId="0" fontId="1" fillId="2" borderId="35" xfId="0" applyFont="1" applyFill="1" applyBorder="1" applyAlignment="1" applyProtection="1">
      <alignment horizontal="center" vertical="center"/>
      <protection locked="0"/>
    </xf>
    <xf numFmtId="0" fontId="1" fillId="2" borderId="29" xfId="0" applyFont="1" applyFill="1" applyBorder="1" applyAlignment="1" applyProtection="1">
      <alignment horizontal="center" vertical="center"/>
      <protection locked="0"/>
    </xf>
    <xf numFmtId="0" fontId="1" fillId="2" borderId="29" xfId="0" applyFont="1" applyFill="1" applyBorder="1" applyAlignment="1" applyProtection="1">
      <alignment vertical="center"/>
      <protection locked="0"/>
    </xf>
    <xf numFmtId="0" fontId="34" fillId="11" borderId="23" xfId="0" applyFont="1" applyFill="1" applyBorder="1" applyAlignment="1">
      <alignment horizontal="center" vertical="center"/>
    </xf>
    <xf numFmtId="0" fontId="34" fillId="11" borderId="36" xfId="0" applyFont="1" applyFill="1" applyBorder="1" applyAlignment="1">
      <alignment horizontal="center" vertical="center"/>
    </xf>
    <xf numFmtId="0" fontId="34" fillId="5" borderId="25" xfId="0" applyFont="1" applyFill="1" applyBorder="1" applyAlignment="1">
      <alignment horizontal="center" vertical="center"/>
    </xf>
    <xf numFmtId="0" fontId="34" fillId="5" borderId="31" xfId="0" applyFont="1" applyFill="1" applyBorder="1" applyAlignment="1">
      <alignment horizontal="center" vertical="center"/>
    </xf>
    <xf numFmtId="0" fontId="36" fillId="0" borderId="0" xfId="0" applyFont="1" applyAlignment="1">
      <alignment horizontal="center"/>
    </xf>
    <xf numFmtId="0" fontId="12" fillId="0" borderId="16" xfId="0" applyFont="1" applyBorder="1" applyAlignment="1">
      <alignment horizontal="right" vertical="center"/>
    </xf>
    <xf numFmtId="49" fontId="2" fillId="0" borderId="6" xfId="0" applyNumberFormat="1" applyFont="1" applyBorder="1" applyAlignment="1">
      <alignment horizontal="right" vertical="center"/>
    </xf>
    <xf numFmtId="49" fontId="2" fillId="0" borderId="8" xfId="0" applyNumberFormat="1" applyFont="1" applyBorder="1" applyAlignment="1">
      <alignment horizontal="right" vertical="center"/>
    </xf>
    <xf numFmtId="0" fontId="29" fillId="0" borderId="9" xfId="0" applyFont="1" applyBorder="1" applyAlignment="1">
      <alignment horizontal="left" vertical="center" wrapText="1"/>
    </xf>
    <xf numFmtId="0" fontId="29" fillId="0" borderId="11" xfId="0" applyFont="1" applyBorder="1" applyAlignment="1">
      <alignment horizontal="left" vertical="center" wrapText="1"/>
    </xf>
    <xf numFmtId="0" fontId="14" fillId="0" borderId="0" xfId="0" applyFont="1" applyAlignment="1">
      <alignment horizontal="left" vertical="top" wrapText="1"/>
    </xf>
    <xf numFmtId="0" fontId="14" fillId="0" borderId="19" xfId="0" applyFont="1" applyBorder="1" applyAlignment="1">
      <alignment horizontal="left" vertical="top" wrapText="1"/>
    </xf>
    <xf numFmtId="0" fontId="26" fillId="2" borderId="17" xfId="0" applyFont="1" applyFill="1" applyBorder="1" applyAlignment="1">
      <alignment horizontal="center"/>
    </xf>
    <xf numFmtId="0" fontId="26" fillId="2" borderId="18" xfId="0" applyFont="1" applyFill="1" applyBorder="1" applyAlignment="1">
      <alignment horizontal="center"/>
    </xf>
    <xf numFmtId="0" fontId="26" fillId="2" borderId="14" xfId="0" applyFont="1" applyFill="1" applyBorder="1" applyAlignment="1">
      <alignment horizontal="center"/>
    </xf>
    <xf numFmtId="0" fontId="5" fillId="2" borderId="4" xfId="0" applyFont="1" applyFill="1" applyBorder="1" applyAlignment="1">
      <alignment horizontal="center"/>
    </xf>
    <xf numFmtId="0" fontId="5" fillId="2" borderId="13" xfId="0" applyFont="1" applyFill="1" applyBorder="1" applyAlignment="1">
      <alignment horizontal="center"/>
    </xf>
    <xf numFmtId="0" fontId="24" fillId="18" borderId="54" xfId="0" applyFont="1" applyFill="1" applyBorder="1" applyAlignment="1">
      <alignment horizontal="center"/>
    </xf>
    <xf numFmtId="0" fontId="24" fillId="18" borderId="55" xfId="0" applyFont="1" applyFill="1" applyBorder="1" applyAlignment="1">
      <alignment horizontal="center"/>
    </xf>
    <xf numFmtId="0" fontId="26" fillId="2" borderId="10" xfId="0" applyFont="1" applyFill="1" applyBorder="1" applyAlignment="1">
      <alignment horizontal="center"/>
    </xf>
    <xf numFmtId="0" fontId="26" fillId="2" borderId="11" xfId="0" applyFont="1" applyFill="1" applyBorder="1" applyAlignment="1">
      <alignment horizontal="center"/>
    </xf>
    <xf numFmtId="0" fontId="1" fillId="0" borderId="0" xfId="0" applyFont="1" applyAlignment="1">
      <alignment horizontal="left" vertical="top" wrapText="1"/>
    </xf>
    <xf numFmtId="0" fontId="1" fillId="0" borderId="19" xfId="0" applyFont="1" applyBorder="1" applyAlignment="1">
      <alignment horizontal="left" vertical="top" wrapText="1"/>
    </xf>
    <xf numFmtId="1" fontId="25" fillId="0" borderId="9" xfId="1" applyNumberFormat="1" applyFont="1" applyFill="1" applyBorder="1" applyAlignment="1" applyProtection="1">
      <alignment horizontal="center"/>
      <protection hidden="1"/>
    </xf>
    <xf numFmtId="1" fontId="25" fillId="0" borderId="10" xfId="1" applyNumberFormat="1" applyFont="1" applyFill="1" applyBorder="1" applyAlignment="1" applyProtection="1">
      <alignment horizontal="center"/>
      <protection hidden="1"/>
    </xf>
    <xf numFmtId="1" fontId="25" fillId="0" borderId="11" xfId="1" applyNumberFormat="1" applyFont="1" applyFill="1" applyBorder="1" applyAlignment="1" applyProtection="1">
      <alignment horizontal="center"/>
      <protection hidden="1"/>
    </xf>
    <xf numFmtId="0" fontId="1" fillId="0" borderId="13" xfId="0" applyFont="1" applyBorder="1" applyAlignment="1">
      <alignment horizontal="left" vertical="top" wrapText="1"/>
    </xf>
    <xf numFmtId="0" fontId="1" fillId="0" borderId="15" xfId="0" applyFont="1" applyBorder="1" applyAlignment="1">
      <alignment horizontal="left" vertical="top" wrapText="1"/>
    </xf>
    <xf numFmtId="0" fontId="14" fillId="0" borderId="18" xfId="0" applyFont="1" applyBorder="1" applyAlignment="1">
      <alignment horizontal="left" vertical="top" wrapText="1"/>
    </xf>
    <xf numFmtId="0" fontId="29" fillId="0" borderId="9" xfId="0" applyFont="1" applyBorder="1" applyAlignment="1">
      <alignment horizontal="left" wrapText="1"/>
    </xf>
    <xf numFmtId="0" fontId="29" fillId="0" borderId="11" xfId="0" applyFont="1" applyBorder="1" applyAlignment="1">
      <alignment horizontal="left"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0" fontId="29" fillId="3" borderId="9" xfId="0" applyFont="1" applyFill="1" applyBorder="1" applyAlignment="1">
      <alignment horizontal="left" vertical="center" wrapText="1"/>
    </xf>
    <xf numFmtId="0" fontId="29" fillId="3" borderId="11" xfId="0" applyFont="1" applyFill="1" applyBorder="1" applyAlignment="1">
      <alignment horizontal="left" vertical="center" wrapText="1"/>
    </xf>
    <xf numFmtId="0" fontId="29" fillId="0" borderId="9" xfId="0" applyFont="1" applyBorder="1" applyAlignment="1">
      <alignment horizontal="left" vertical="center"/>
    </xf>
    <xf numFmtId="0" fontId="29" fillId="0" borderId="11" xfId="0" applyFont="1" applyBorder="1" applyAlignment="1">
      <alignment horizontal="left" vertical="center"/>
    </xf>
    <xf numFmtId="0" fontId="30" fillId="0" borderId="9" xfId="0" applyFont="1" applyBorder="1" applyAlignment="1">
      <alignment horizontal="left" vertical="center"/>
    </xf>
    <xf numFmtId="0" fontId="30" fillId="0" borderId="11" xfId="0" applyFont="1" applyBorder="1" applyAlignment="1">
      <alignment horizontal="left" vertical="center"/>
    </xf>
    <xf numFmtId="0" fontId="26" fillId="0" borderId="9" xfId="0" applyFont="1" applyBorder="1" applyAlignment="1">
      <alignment horizontal="left" vertical="center" wrapText="1"/>
    </xf>
    <xf numFmtId="0" fontId="26" fillId="0" borderId="11" xfId="0" applyFont="1" applyBorder="1" applyAlignment="1">
      <alignment horizontal="left" vertical="center" wrapText="1"/>
    </xf>
    <xf numFmtId="0" fontId="26" fillId="0" borderId="9" xfId="0" applyFont="1" applyBorder="1" applyAlignment="1">
      <alignment horizontal="left" vertical="center"/>
    </xf>
    <xf numFmtId="0" fontId="26" fillId="0" borderId="11" xfId="0" applyFont="1" applyBorder="1" applyAlignment="1">
      <alignment horizontal="left" vertical="center"/>
    </xf>
    <xf numFmtId="0" fontId="27" fillId="19" borderId="9" xfId="0" applyFont="1" applyFill="1" applyBorder="1" applyAlignment="1">
      <alignment horizontal="center" vertical="center" wrapText="1"/>
    </xf>
    <xf numFmtId="0" fontId="27" fillId="19" borderId="11" xfId="0" applyFont="1" applyFill="1" applyBorder="1" applyAlignment="1">
      <alignment horizontal="center" vertical="center" wrapText="1"/>
    </xf>
    <xf numFmtId="0" fontId="12" fillId="0" borderId="16" xfId="0" applyFont="1" applyBorder="1" applyAlignment="1">
      <alignment horizontal="right" vertical="center"/>
    </xf>
    <xf numFmtId="0" fontId="15" fillId="0" borderId="9" xfId="0" applyFont="1" applyBorder="1" applyAlignment="1">
      <alignment horizontal="left" vertical="center"/>
    </xf>
    <xf numFmtId="0" fontId="15" fillId="0" borderId="10" xfId="0" applyFont="1" applyBorder="1" applyAlignment="1">
      <alignment horizontal="left" vertical="center"/>
    </xf>
    <xf numFmtId="0" fontId="15" fillId="0" borderId="11" xfId="0" applyFont="1" applyBorder="1" applyAlignment="1">
      <alignment horizontal="left" vertical="center"/>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4" xfId="0" applyFont="1" applyBorder="1" applyAlignment="1">
      <alignment horizontal="center" vertical="top" wrapText="1"/>
    </xf>
    <xf numFmtId="0" fontId="5" fillId="0" borderId="13" xfId="0" applyFont="1" applyBorder="1" applyAlignment="1">
      <alignment horizontal="center" vertical="top" wrapText="1"/>
    </xf>
    <xf numFmtId="0" fontId="5" fillId="0" borderId="15" xfId="0" applyFont="1" applyBorder="1" applyAlignment="1">
      <alignment horizontal="center" vertical="top" wrapText="1"/>
    </xf>
    <xf numFmtId="0" fontId="14" fillId="0" borderId="17" xfId="0" applyFont="1" applyBorder="1" applyAlignment="1">
      <alignment horizontal="left" vertical="top" wrapText="1"/>
    </xf>
    <xf numFmtId="0" fontId="14" fillId="0" borderId="4" xfId="0" applyFont="1" applyBorder="1" applyAlignment="1">
      <alignment horizontal="left" vertical="top" wrapText="1"/>
    </xf>
    <xf numFmtId="0" fontId="14" fillId="0" borderId="5" xfId="0" applyFont="1" applyBorder="1" applyAlignment="1">
      <alignment horizontal="left" vertical="top" wrapText="1"/>
    </xf>
    <xf numFmtId="0" fontId="24" fillId="17" borderId="9" xfId="0" applyFont="1" applyFill="1" applyBorder="1" applyAlignment="1">
      <alignment horizontal="center" vertical="center"/>
    </xf>
    <xf numFmtId="0" fontId="24" fillId="17" borderId="10" xfId="0" applyFont="1" applyFill="1" applyBorder="1" applyAlignment="1">
      <alignment horizontal="center" vertical="center"/>
    </xf>
    <xf numFmtId="0" fontId="24" fillId="17" borderId="11" xfId="0" applyFont="1" applyFill="1" applyBorder="1" applyAlignment="1">
      <alignment horizontal="center" vertical="center"/>
    </xf>
    <xf numFmtId="0" fontId="12" fillId="0" borderId="9" xfId="0" applyFont="1" applyBorder="1" applyAlignment="1">
      <alignment horizontal="right" vertical="center"/>
    </xf>
    <xf numFmtId="0" fontId="12" fillId="0" borderId="10" xfId="0" applyFont="1" applyBorder="1" applyAlignment="1">
      <alignment horizontal="right" vertical="center"/>
    </xf>
    <xf numFmtId="0" fontId="12" fillId="0" borderId="9"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2" fillId="0" borderId="12" xfId="0" applyFont="1" applyBorder="1" applyAlignment="1">
      <alignment horizontal="right" vertical="center"/>
    </xf>
    <xf numFmtId="0" fontId="15" fillId="0" borderId="14" xfId="0" applyFont="1" applyBorder="1" applyAlignment="1">
      <alignment horizontal="left" vertical="center"/>
    </xf>
    <xf numFmtId="0" fontId="15" fillId="0" borderId="13" xfId="0" applyFont="1" applyBorder="1" applyAlignment="1">
      <alignment horizontal="left" vertical="center"/>
    </xf>
    <xf numFmtId="0" fontId="12" fillId="2" borderId="17" xfId="0" applyFont="1" applyFill="1" applyBorder="1" applyAlignment="1">
      <alignment horizontal="center"/>
    </xf>
    <xf numFmtId="0" fontId="12" fillId="2" borderId="5" xfId="0" applyFont="1" applyFill="1" applyBorder="1" applyAlignment="1">
      <alignment horizontal="center"/>
    </xf>
    <xf numFmtId="0" fontId="12" fillId="2" borderId="18" xfId="0" applyFont="1" applyFill="1" applyBorder="1" applyAlignment="1">
      <alignment horizontal="center"/>
    </xf>
    <xf numFmtId="0" fontId="12" fillId="2" borderId="19" xfId="0" applyFont="1" applyFill="1" applyBorder="1" applyAlignment="1">
      <alignment horizontal="center"/>
    </xf>
    <xf numFmtId="0" fontId="12" fillId="2" borderId="14" xfId="0" applyFont="1" applyFill="1" applyBorder="1" applyAlignment="1">
      <alignment horizontal="center"/>
    </xf>
    <xf numFmtId="0" fontId="12" fillId="2" borderId="15" xfId="0" applyFont="1" applyFill="1" applyBorder="1" applyAlignment="1">
      <alignment horizontal="center"/>
    </xf>
    <xf numFmtId="0" fontId="12" fillId="0" borderId="11" xfId="0" applyFont="1" applyBorder="1" applyAlignment="1">
      <alignment horizontal="right" vertical="center"/>
    </xf>
    <xf numFmtId="0" fontId="0" fillId="0" borderId="9" xfId="0" applyBorder="1" applyAlignment="1">
      <alignment horizontal="center" textRotation="90"/>
    </xf>
    <xf numFmtId="0" fontId="0" fillId="0" borderId="10" xfId="0" applyBorder="1" applyAlignment="1">
      <alignment horizontal="center" textRotation="90"/>
    </xf>
    <xf numFmtId="0" fontId="0" fillId="0" borderId="9" xfId="0" applyBorder="1" applyAlignment="1" applyProtection="1">
      <alignment horizontal="center" shrinkToFit="1"/>
      <protection locked="0"/>
    </xf>
    <xf numFmtId="49" fontId="0" fillId="0" borderId="10" xfId="0" applyNumberFormat="1" applyBorder="1" applyAlignment="1" applyProtection="1">
      <alignment horizontal="center" shrinkToFit="1"/>
      <protection locked="0"/>
    </xf>
    <xf numFmtId="49" fontId="7" fillId="6" borderId="9" xfId="0" applyNumberFormat="1" applyFont="1" applyFill="1" applyBorder="1" applyAlignment="1">
      <alignment horizontal="center"/>
    </xf>
    <xf numFmtId="49" fontId="7" fillId="6" borderId="10" xfId="0" applyNumberFormat="1" applyFont="1" applyFill="1" applyBorder="1" applyAlignment="1">
      <alignment horizontal="center"/>
    </xf>
    <xf numFmtId="49" fontId="0" fillId="0" borderId="17" xfId="0" applyNumberFormat="1" applyBorder="1" applyAlignment="1" applyProtection="1">
      <alignment horizontal="center" vertical="center" textRotation="90" wrapText="1" shrinkToFit="1"/>
      <protection locked="0"/>
    </xf>
    <xf numFmtId="49" fontId="0" fillId="0" borderId="4" xfId="0" applyNumberFormat="1" applyBorder="1" applyAlignment="1" applyProtection="1">
      <alignment horizontal="center" vertical="center" textRotation="90" wrapText="1" shrinkToFit="1"/>
      <protection locked="0"/>
    </xf>
    <xf numFmtId="0" fontId="7" fillId="6" borderId="9" xfId="0" applyFont="1" applyFill="1" applyBorder="1" applyAlignment="1">
      <alignment horizontal="center"/>
    </xf>
    <xf numFmtId="0" fontId="7" fillId="6" borderId="10" xfId="0" applyFont="1" applyFill="1" applyBorder="1" applyAlignment="1">
      <alignment horizontal="center"/>
    </xf>
    <xf numFmtId="0" fontId="7" fillId="6" borderId="11" xfId="0" applyFont="1" applyFill="1" applyBorder="1" applyAlignment="1">
      <alignment horizontal="center"/>
    </xf>
    <xf numFmtId="49" fontId="1" fillId="7" borderId="9" xfId="0" applyNumberFormat="1" applyFont="1" applyFill="1" applyBorder="1" applyAlignment="1">
      <alignment horizontal="center"/>
    </xf>
    <xf numFmtId="49" fontId="1" fillId="7" borderId="10" xfId="0" applyNumberFormat="1" applyFont="1" applyFill="1" applyBorder="1" applyAlignment="1">
      <alignment horizontal="center"/>
    </xf>
    <xf numFmtId="49" fontId="1" fillId="7" borderId="11" xfId="0" applyNumberFormat="1" applyFont="1" applyFill="1" applyBorder="1" applyAlignment="1">
      <alignment horizontal="center"/>
    </xf>
    <xf numFmtId="49" fontId="0" fillId="0" borderId="9" xfId="0" applyNumberFormat="1" applyBorder="1" applyAlignment="1" applyProtection="1">
      <alignment horizontal="center" vertical="center" textRotation="90" wrapText="1" shrinkToFit="1"/>
      <protection locked="0"/>
    </xf>
    <xf numFmtId="49" fontId="0" fillId="0" borderId="10" xfId="0" applyNumberFormat="1" applyBorder="1" applyAlignment="1" applyProtection="1">
      <alignment horizontal="center" vertical="center" textRotation="90" wrapText="1" shrinkToFit="1"/>
      <protection locked="0"/>
    </xf>
    <xf numFmtId="49" fontId="0" fillId="0" borderId="11" xfId="0" applyNumberFormat="1" applyBorder="1" applyAlignment="1" applyProtection="1">
      <alignment horizontal="center" vertical="center" textRotation="90" wrapText="1" shrinkToFit="1"/>
      <protection locked="0"/>
    </xf>
    <xf numFmtId="9" fontId="0" fillId="0" borderId="9" xfId="1" applyFont="1" applyBorder="1" applyAlignment="1" applyProtection="1">
      <alignment horizontal="center"/>
    </xf>
    <xf numFmtId="9" fontId="0" fillId="0" borderId="10" xfId="1" applyFont="1" applyBorder="1" applyAlignment="1" applyProtection="1">
      <alignment horizontal="center"/>
    </xf>
    <xf numFmtId="0" fontId="5" fillId="5" borderId="9" xfId="0" applyFont="1" applyFill="1" applyBorder="1" applyAlignment="1" applyProtection="1">
      <alignment horizontal="center"/>
      <protection locked="0"/>
    </xf>
    <xf numFmtId="0" fontId="5" fillId="5" borderId="11" xfId="0" applyFont="1" applyFill="1" applyBorder="1" applyAlignment="1" applyProtection="1">
      <alignment horizontal="center"/>
      <protection locked="0"/>
    </xf>
    <xf numFmtId="0" fontId="0" fillId="0" borderId="11" xfId="0" applyBorder="1" applyAlignment="1">
      <alignment horizontal="center" textRotation="90"/>
    </xf>
    <xf numFmtId="9" fontId="36" fillId="0" borderId="9" xfId="1" applyFont="1" applyBorder="1" applyAlignment="1">
      <alignment horizontal="center"/>
    </xf>
    <xf numFmtId="9" fontId="36" fillId="0" borderId="10" xfId="1" applyFont="1" applyBorder="1" applyAlignment="1">
      <alignment horizontal="center"/>
    </xf>
    <xf numFmtId="0" fontId="35" fillId="6" borderId="9" xfId="0" applyFont="1" applyFill="1" applyBorder="1" applyAlignment="1">
      <alignment horizontal="center"/>
    </xf>
    <xf numFmtId="0" fontId="35" fillId="6" borderId="10" xfId="0" applyFont="1" applyFill="1" applyBorder="1" applyAlignment="1">
      <alignment horizontal="center"/>
    </xf>
    <xf numFmtId="0" fontId="35" fillId="6" borderId="11" xfId="0" applyFont="1" applyFill="1" applyBorder="1" applyAlignment="1">
      <alignment horizontal="center"/>
    </xf>
    <xf numFmtId="0" fontId="36" fillId="0" borderId="9" xfId="0" applyFont="1" applyBorder="1" applyAlignment="1">
      <alignment horizontal="center" textRotation="90"/>
    </xf>
    <xf numFmtId="0" fontId="36" fillId="0" borderId="10" xfId="0" applyFont="1" applyBorder="1" applyAlignment="1">
      <alignment horizontal="center" textRotation="90"/>
    </xf>
    <xf numFmtId="49" fontId="36" fillId="0" borderId="17" xfId="0" applyNumberFormat="1" applyFont="1" applyBorder="1" applyAlignment="1">
      <alignment horizontal="center" vertical="center" textRotation="90" wrapText="1" shrinkToFit="1"/>
    </xf>
    <xf numFmtId="49" fontId="36" fillId="0" borderId="4" xfId="0" applyNumberFormat="1" applyFont="1" applyBorder="1" applyAlignment="1">
      <alignment horizontal="center" vertical="center" textRotation="90" wrapText="1" shrinkToFit="1"/>
    </xf>
    <xf numFmtId="49" fontId="36" fillId="0" borderId="5" xfId="0" applyNumberFormat="1" applyFont="1" applyBorder="1" applyAlignment="1">
      <alignment horizontal="center" vertical="center" textRotation="90" wrapText="1" shrinkToFit="1"/>
    </xf>
    <xf numFmtId="49" fontId="35" fillId="6" borderId="9" xfId="0" applyNumberFormat="1" applyFont="1" applyFill="1" applyBorder="1" applyAlignment="1">
      <alignment horizontal="center"/>
    </xf>
    <xf numFmtId="49" fontId="35" fillId="6" borderId="10" xfId="0" applyNumberFormat="1" applyFont="1" applyFill="1" applyBorder="1" applyAlignment="1">
      <alignment horizontal="center"/>
    </xf>
    <xf numFmtId="49" fontId="35" fillId="6" borderId="11" xfId="0" applyNumberFormat="1" applyFont="1" applyFill="1" applyBorder="1" applyAlignment="1">
      <alignment horizontal="center"/>
    </xf>
    <xf numFmtId="49" fontId="36" fillId="0" borderId="9" xfId="0" applyNumberFormat="1" applyFont="1" applyBorder="1" applyAlignment="1">
      <alignment horizontal="center" shrinkToFit="1"/>
    </xf>
    <xf numFmtId="49" fontId="36" fillId="0" borderId="10" xfId="0" applyNumberFormat="1" applyFont="1" applyBorder="1" applyAlignment="1">
      <alignment horizontal="center" shrinkToFit="1"/>
    </xf>
    <xf numFmtId="49" fontId="36" fillId="0" borderId="11" xfId="0" applyNumberFormat="1" applyFont="1" applyBorder="1" applyAlignment="1">
      <alignment horizontal="center" shrinkToFit="1"/>
    </xf>
    <xf numFmtId="0" fontId="0" fillId="25" borderId="29" xfId="0" applyFill="1" applyBorder="1" applyAlignment="1">
      <alignment horizontal="center"/>
    </xf>
    <xf numFmtId="0" fontId="0" fillId="25" borderId="21" xfId="0" applyFill="1" applyBorder="1" applyAlignment="1">
      <alignment horizontal="center"/>
    </xf>
    <xf numFmtId="0" fontId="0" fillId="25" borderId="56" xfId="0" applyFill="1" applyBorder="1" applyAlignment="1">
      <alignment horizontal="center"/>
    </xf>
    <xf numFmtId="0" fontId="0" fillId="2" borderId="29" xfId="0" applyFill="1" applyBorder="1" applyAlignment="1">
      <alignment horizontal="center"/>
    </xf>
    <xf numFmtId="0" fontId="0" fillId="2" borderId="21" xfId="0" applyFill="1" applyBorder="1" applyAlignment="1">
      <alignment horizontal="center"/>
    </xf>
    <xf numFmtId="0" fontId="0" fillId="2" borderId="40" xfId="0" applyFill="1" applyBorder="1" applyAlignment="1">
      <alignment horizontal="center"/>
    </xf>
    <xf numFmtId="0" fontId="0" fillId="2" borderId="42" xfId="0" applyFill="1" applyBorder="1" applyAlignment="1">
      <alignment horizontal="center"/>
    </xf>
    <xf numFmtId="0" fontId="0" fillId="2" borderId="43" xfId="0" applyFill="1" applyBorder="1" applyAlignment="1">
      <alignment horizontal="center"/>
    </xf>
    <xf numFmtId="0" fontId="0" fillId="2" borderId="44" xfId="0" applyFill="1" applyBorder="1" applyAlignment="1">
      <alignment horizontal="center"/>
    </xf>
    <xf numFmtId="0" fontId="8" fillId="6" borderId="18" xfId="0" applyFont="1" applyFill="1" applyBorder="1" applyAlignment="1">
      <alignment horizontal="center" vertical="center"/>
    </xf>
    <xf numFmtId="0" fontId="8" fillId="6" borderId="0" xfId="0" applyFont="1" applyFill="1" applyAlignment="1">
      <alignment horizontal="center" vertical="center"/>
    </xf>
    <xf numFmtId="49" fontId="9" fillId="8" borderId="42" xfId="0" applyNumberFormat="1" applyFont="1" applyFill="1" applyBorder="1" applyAlignment="1">
      <alignment horizontal="center" vertical="top"/>
    </xf>
    <xf numFmtId="49" fontId="9" fillId="8" borderId="43" xfId="0" applyNumberFormat="1" applyFont="1" applyFill="1" applyBorder="1" applyAlignment="1">
      <alignment horizontal="center" vertical="top"/>
    </xf>
    <xf numFmtId="49" fontId="9" fillId="8" borderId="44" xfId="0" applyNumberFormat="1" applyFont="1" applyFill="1" applyBorder="1" applyAlignment="1">
      <alignment horizontal="center" vertical="top"/>
    </xf>
    <xf numFmtId="0" fontId="9" fillId="7" borderId="0" xfId="0" applyFont="1" applyFill="1" applyAlignment="1">
      <alignment horizontal="center" vertical="center"/>
    </xf>
    <xf numFmtId="0" fontId="1" fillId="7" borderId="18" xfId="0" applyFont="1" applyFill="1" applyBorder="1" applyAlignment="1">
      <alignment horizontal="center" wrapText="1" shrinkToFit="1"/>
    </xf>
    <xf numFmtId="0" fontId="1" fillId="7" borderId="0" xfId="0" applyFont="1" applyFill="1" applyAlignment="1">
      <alignment horizontal="center" wrapText="1" shrinkToFit="1"/>
    </xf>
    <xf numFmtId="0" fontId="26" fillId="0" borderId="9"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8" xfId="0" applyFont="1" applyBorder="1" applyAlignment="1">
      <alignment horizontal="left" vertical="top" wrapText="1"/>
    </xf>
    <xf numFmtId="0" fontId="26" fillId="0" borderId="0" xfId="0" applyFont="1" applyAlignment="1">
      <alignment horizontal="left" vertical="top" wrapText="1"/>
    </xf>
    <xf numFmtId="0" fontId="26" fillId="0" borderId="19" xfId="0" applyFont="1" applyBorder="1" applyAlignment="1">
      <alignment horizontal="left" vertical="top" wrapText="1"/>
    </xf>
    <xf numFmtId="0" fontId="26" fillId="0" borderId="17" xfId="0" applyFont="1" applyBorder="1" applyAlignment="1">
      <alignment horizontal="left" vertical="top" wrapText="1"/>
    </xf>
    <xf numFmtId="0" fontId="26" fillId="0" borderId="4" xfId="0" applyFont="1" applyBorder="1" applyAlignment="1">
      <alignment horizontal="left" vertical="top" wrapText="1"/>
    </xf>
    <xf numFmtId="0" fontId="26" fillId="0" borderId="5" xfId="0" applyFont="1" applyBorder="1" applyAlignment="1">
      <alignment horizontal="left" vertical="top" wrapText="1"/>
    </xf>
    <xf numFmtId="0" fontId="1" fillId="0" borderId="18" xfId="0" applyFont="1" applyBorder="1" applyAlignment="1">
      <alignment horizontal="left" vertical="top" wrapText="1"/>
    </xf>
    <xf numFmtId="0" fontId="1" fillId="0" borderId="14" xfId="0" applyFont="1" applyBorder="1" applyAlignment="1">
      <alignment horizontal="left" vertical="top" wrapText="1"/>
    </xf>
    <xf numFmtId="0" fontId="5" fillId="0" borderId="9" xfId="0" applyFont="1" applyBorder="1" applyAlignment="1">
      <alignment horizontal="center" vertical="top" wrapText="1"/>
    </xf>
    <xf numFmtId="0" fontId="5" fillId="0" borderId="10" xfId="0" applyFont="1" applyBorder="1" applyAlignment="1">
      <alignment horizontal="center" vertical="top" wrapText="1"/>
    </xf>
    <xf numFmtId="0" fontId="5" fillId="0" borderId="11" xfId="0" applyFont="1" applyBorder="1" applyAlignment="1">
      <alignment horizontal="center" vertical="top" wrapText="1"/>
    </xf>
    <xf numFmtId="0" fontId="27" fillId="18" borderId="9" xfId="0" applyFont="1" applyFill="1" applyBorder="1" applyAlignment="1">
      <alignment horizontal="center" vertical="center"/>
    </xf>
    <xf numFmtId="0" fontId="27" fillId="18" borderId="10" xfId="0" applyFont="1" applyFill="1" applyBorder="1" applyAlignment="1">
      <alignment horizontal="center" vertical="center"/>
    </xf>
    <xf numFmtId="0" fontId="27" fillId="18" borderId="11" xfId="0" applyFont="1" applyFill="1" applyBorder="1" applyAlignment="1">
      <alignment horizontal="center" vertical="center"/>
    </xf>
    <xf numFmtId="0" fontId="1" fillId="0" borderId="17" xfId="0" applyFont="1" applyBorder="1" applyAlignment="1">
      <alignment horizontal="left" vertical="top"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5" fillId="0" borderId="17" xfId="0" applyFont="1" applyBorder="1" applyAlignment="1">
      <alignment horizontal="right" vertical="center" wrapText="1"/>
    </xf>
    <xf numFmtId="0" fontId="5" fillId="0" borderId="5" xfId="0" applyFont="1" applyBorder="1" applyAlignment="1">
      <alignment horizontal="right" vertical="center" wrapText="1"/>
    </xf>
    <xf numFmtId="0" fontId="26" fillId="0" borderId="14" xfId="0" applyFont="1" applyBorder="1" applyAlignment="1">
      <alignment horizontal="left" vertical="top" wrapText="1"/>
    </xf>
    <xf numFmtId="0" fontId="26" fillId="0" borderId="13" xfId="0" applyFont="1" applyBorder="1" applyAlignment="1">
      <alignment horizontal="left" vertical="top" wrapText="1"/>
    </xf>
    <xf numFmtId="0" fontId="26" fillId="0" borderId="15" xfId="0" applyFont="1" applyBorder="1" applyAlignment="1">
      <alignment horizontal="left" vertical="top" wrapText="1"/>
    </xf>
    <xf numFmtId="0" fontId="26" fillId="3" borderId="9" xfId="0" applyFont="1" applyFill="1" applyBorder="1" applyAlignment="1">
      <alignment horizontal="left" vertical="center" wrapText="1"/>
    </xf>
    <xf numFmtId="0" fontId="26" fillId="3" borderId="11" xfId="0" applyFont="1" applyFill="1" applyBorder="1" applyAlignment="1">
      <alignment horizontal="left" vertical="center" wrapText="1"/>
    </xf>
    <xf numFmtId="0" fontId="33" fillId="0" borderId="9" xfId="0" applyFont="1" applyBorder="1" applyAlignment="1">
      <alignment horizontal="right" vertical="center"/>
    </xf>
    <xf numFmtId="0" fontId="33" fillId="0" borderId="11" xfId="0" applyFont="1" applyBorder="1" applyAlignment="1">
      <alignment horizontal="right" vertical="center"/>
    </xf>
    <xf numFmtId="0" fontId="28" fillId="14" borderId="9" xfId="0" applyFont="1" applyFill="1" applyBorder="1" applyAlignment="1">
      <alignment horizontal="center" vertical="center" wrapText="1"/>
    </xf>
    <xf numFmtId="0" fontId="28" fillId="14" borderId="11" xfId="0" applyFont="1" applyFill="1" applyBorder="1" applyAlignment="1">
      <alignment horizontal="center" vertical="center" wrapText="1"/>
    </xf>
    <xf numFmtId="0" fontId="5" fillId="0" borderId="9" xfId="0" applyFont="1" applyBorder="1" applyAlignment="1">
      <alignment horizontal="right" vertical="center" wrapText="1"/>
    </xf>
    <xf numFmtId="0" fontId="5" fillId="0" borderId="11" xfId="0" applyFont="1" applyBorder="1" applyAlignment="1">
      <alignment horizontal="right" vertical="center" wrapText="1"/>
    </xf>
    <xf numFmtId="0" fontId="28" fillId="2" borderId="9" xfId="0" applyFont="1" applyFill="1" applyBorder="1" applyAlignment="1">
      <alignment horizontal="left" vertical="center" wrapText="1"/>
    </xf>
    <xf numFmtId="0" fontId="28" fillId="2" borderId="10" xfId="0" applyFont="1" applyFill="1" applyBorder="1" applyAlignment="1">
      <alignment horizontal="left" vertical="center" wrapText="1"/>
    </xf>
    <xf numFmtId="0" fontId="28" fillId="2" borderId="11" xfId="0" applyFont="1" applyFill="1" applyBorder="1" applyAlignment="1">
      <alignment horizontal="left" vertical="center" wrapText="1"/>
    </xf>
    <xf numFmtId="0" fontId="5" fillId="0" borderId="17" xfId="0" applyFont="1" applyBorder="1" applyAlignment="1">
      <alignment horizontal="center" vertical="top" wrapText="1"/>
    </xf>
    <xf numFmtId="0" fontId="5" fillId="0" borderId="4" xfId="0" applyFont="1" applyBorder="1" applyAlignment="1">
      <alignment horizontal="center" vertical="top" wrapText="1"/>
    </xf>
    <xf numFmtId="0" fontId="5" fillId="0" borderId="5" xfId="0" applyFont="1" applyBorder="1" applyAlignment="1">
      <alignment horizontal="center" vertical="top" wrapText="1"/>
    </xf>
    <xf numFmtId="0" fontId="28" fillId="14" borderId="14" xfId="0" applyFont="1" applyFill="1" applyBorder="1" applyAlignment="1">
      <alignment horizontal="center" vertical="center" wrapText="1"/>
    </xf>
    <xf numFmtId="0" fontId="28" fillId="14" borderId="15" xfId="0" applyFont="1" applyFill="1" applyBorder="1" applyAlignment="1">
      <alignment horizontal="center" vertical="center" wrapText="1"/>
    </xf>
    <xf numFmtId="0" fontId="1" fillId="0" borderId="20" xfId="2" applyFont="1" applyBorder="1" applyAlignment="1">
      <alignment horizontal="right" vertical="center" shrinkToFit="1"/>
    </xf>
    <xf numFmtId="0" fontId="16" fillId="0" borderId="12" xfId="2" applyBorder="1" applyAlignment="1">
      <alignment horizontal="right" vertical="center" shrinkToFit="1"/>
    </xf>
    <xf numFmtId="0" fontId="2" fillId="0" borderId="9" xfId="2" applyFont="1" applyBorder="1" applyAlignment="1">
      <alignment horizontal="center"/>
    </xf>
    <xf numFmtId="0" fontId="2" fillId="0" borderId="11" xfId="2" applyFont="1" applyBorder="1" applyAlignment="1">
      <alignment horizontal="center"/>
    </xf>
    <xf numFmtId="0" fontId="9" fillId="4" borderId="0" xfId="2" applyFont="1" applyFill="1" applyAlignment="1">
      <alignment horizontal="center"/>
    </xf>
    <xf numFmtId="0" fontId="19" fillId="8" borderId="14" xfId="2" applyFont="1" applyFill="1" applyBorder="1" applyAlignment="1">
      <alignment horizontal="center" vertical="top"/>
    </xf>
    <xf numFmtId="0" fontId="16" fillId="0" borderId="13" xfId="2" applyBorder="1" applyAlignment="1">
      <alignment horizontal="center" vertical="top"/>
    </xf>
    <xf numFmtId="0" fontId="3" fillId="14" borderId="0" xfId="2" applyFont="1" applyFill="1" applyAlignment="1">
      <alignment horizontal="center" shrinkToFit="1"/>
    </xf>
    <xf numFmtId="0" fontId="16" fillId="14" borderId="0" xfId="2" applyFill="1" applyAlignment="1">
      <alignment horizontal="center" shrinkToFit="1"/>
    </xf>
    <xf numFmtId="0" fontId="19" fillId="8" borderId="13" xfId="2" applyFont="1" applyFill="1" applyBorder="1" applyAlignment="1">
      <alignment horizontal="center" vertical="top"/>
    </xf>
    <xf numFmtId="0" fontId="19" fillId="8" borderId="52" xfId="2" applyFont="1" applyFill="1" applyBorder="1" applyAlignment="1">
      <alignment horizontal="center" vertical="top"/>
    </xf>
    <xf numFmtId="0" fontId="9" fillId="4" borderId="4" xfId="2" applyFont="1" applyFill="1" applyBorder="1" applyAlignment="1">
      <alignment horizontal="center"/>
    </xf>
    <xf numFmtId="0" fontId="16" fillId="0" borderId="24" xfId="2" applyBorder="1" applyAlignment="1" applyProtection="1">
      <alignment horizontal="center" vertical="center" textRotation="90" wrapText="1" shrinkToFit="1"/>
      <protection locked="0"/>
    </xf>
    <xf numFmtId="0" fontId="16" fillId="0" borderId="3" xfId="2" applyBorder="1" applyAlignment="1" applyProtection="1">
      <alignment horizontal="center" vertical="center" textRotation="90" wrapText="1" shrinkToFit="1"/>
      <protection locked="0"/>
    </xf>
    <xf numFmtId="0" fontId="16" fillId="0" borderId="45" xfId="2" applyBorder="1" applyAlignment="1" applyProtection="1">
      <alignment horizontal="center" vertical="center" textRotation="90" wrapText="1" shrinkToFit="1"/>
      <protection locked="0"/>
    </xf>
    <xf numFmtId="0" fontId="16" fillId="0" borderId="49" xfId="2" applyBorder="1" applyAlignment="1" applyProtection="1">
      <alignment horizontal="center" vertical="center" textRotation="90" wrapText="1" shrinkToFit="1"/>
      <protection locked="0"/>
    </xf>
    <xf numFmtId="0" fontId="9" fillId="4" borderId="5" xfId="2" applyFont="1" applyFill="1" applyBorder="1" applyAlignment="1">
      <alignment horizontal="center"/>
    </xf>
    <xf numFmtId="0" fontId="2" fillId="0" borderId="9" xfId="2" applyFont="1" applyBorder="1" applyAlignment="1">
      <alignment horizontal="left"/>
    </xf>
    <xf numFmtId="0" fontId="2" fillId="0" borderId="11" xfId="2" applyFont="1" applyBorder="1" applyAlignment="1">
      <alignment horizontal="left"/>
    </xf>
    <xf numFmtId="0" fontId="16" fillId="0" borderId="24" xfId="2" applyBorder="1" applyAlignment="1">
      <alignment horizontal="center" vertical="center" textRotation="90" wrapText="1" shrinkToFit="1"/>
    </xf>
    <xf numFmtId="0" fontId="16" fillId="0" borderId="2" xfId="2" applyBorder="1" applyAlignment="1">
      <alignment horizontal="center" vertical="center" textRotation="90" wrapText="1" shrinkToFit="1"/>
    </xf>
    <xf numFmtId="0" fontId="16" fillId="0" borderId="45" xfId="2" applyBorder="1" applyAlignment="1">
      <alignment horizontal="center" vertical="center" textRotation="90" wrapText="1" shrinkToFit="1"/>
    </xf>
    <xf numFmtId="0" fontId="16" fillId="0" borderId="48" xfId="2" applyBorder="1" applyAlignment="1">
      <alignment horizontal="center" vertical="center" textRotation="90" wrapText="1" shrinkToFit="1"/>
    </xf>
    <xf numFmtId="0" fontId="20" fillId="4" borderId="17" xfId="2" applyFont="1" applyFill="1" applyBorder="1" applyAlignment="1">
      <alignment horizontal="center" vertical="center"/>
    </xf>
    <xf numFmtId="0" fontId="20" fillId="4" borderId="4" xfId="2" applyFont="1" applyFill="1" applyBorder="1" applyAlignment="1">
      <alignment horizontal="center" vertical="center"/>
    </xf>
    <xf numFmtId="0" fontId="20" fillId="4" borderId="5" xfId="2" applyFont="1" applyFill="1" applyBorder="1" applyAlignment="1">
      <alignment horizontal="center" vertical="center"/>
    </xf>
    <xf numFmtId="0" fontId="17" fillId="4" borderId="0" xfId="2" applyFont="1" applyFill="1" applyAlignment="1">
      <alignment horizontal="right" vertical="center" wrapText="1" shrinkToFit="1"/>
    </xf>
    <xf numFmtId="0" fontId="16" fillId="0" borderId="3" xfId="2" applyBorder="1" applyAlignment="1">
      <alignment horizontal="center" vertical="center" textRotation="90" wrapText="1" shrinkToFit="1"/>
    </xf>
    <xf numFmtId="0" fontId="16" fillId="0" borderId="49" xfId="2" applyBorder="1" applyAlignment="1">
      <alignment horizontal="center" vertical="center" textRotation="90" wrapText="1" shrinkToFit="1"/>
    </xf>
    <xf numFmtId="0" fontId="9" fillId="4" borderId="19" xfId="2" applyFont="1" applyFill="1" applyBorder="1" applyAlignment="1">
      <alignment horizontal="center"/>
    </xf>
    <xf numFmtId="0" fontId="9" fillId="4" borderId="42" xfId="2" applyFont="1" applyFill="1" applyBorder="1" applyAlignment="1">
      <alignment horizontal="center"/>
    </xf>
    <xf numFmtId="0" fontId="7" fillId="4" borderId="44" xfId="2" applyFont="1" applyFill="1" applyBorder="1" applyAlignment="1">
      <alignment horizontal="center"/>
    </xf>
    <xf numFmtId="0" fontId="15" fillId="0" borderId="9" xfId="2" applyFont="1" applyBorder="1" applyAlignment="1" applyProtection="1">
      <alignment horizontal="center" vertical="top" wrapText="1"/>
      <protection locked="0"/>
    </xf>
    <xf numFmtId="0" fontId="15" fillId="0" borderId="10" xfId="2" applyFont="1" applyBorder="1" applyAlignment="1" applyProtection="1">
      <alignment horizontal="center" vertical="top" wrapText="1"/>
      <protection locked="0"/>
    </xf>
    <xf numFmtId="0" fontId="15" fillId="0" borderId="11" xfId="2" applyFont="1" applyBorder="1" applyAlignment="1" applyProtection="1">
      <alignment horizontal="center" vertical="top" wrapText="1"/>
      <protection locked="0"/>
    </xf>
    <xf numFmtId="0" fontId="16" fillId="0" borderId="17" xfId="2" applyBorder="1" applyAlignment="1" applyProtection="1">
      <alignment horizontal="center" vertical="top" wrapText="1"/>
      <protection locked="0"/>
    </xf>
    <xf numFmtId="0" fontId="16" fillId="0" borderId="4" xfId="2" applyBorder="1" applyAlignment="1" applyProtection="1">
      <alignment horizontal="center" vertical="top" wrapText="1"/>
      <protection locked="0"/>
    </xf>
    <xf numFmtId="0" fontId="16" fillId="0" borderId="5" xfId="2" applyBorder="1" applyAlignment="1" applyProtection="1">
      <alignment horizontal="center" vertical="top" wrapText="1"/>
      <protection locked="0"/>
    </xf>
    <xf numFmtId="0" fontId="16" fillId="0" borderId="18" xfId="2" applyBorder="1" applyAlignment="1" applyProtection="1">
      <alignment horizontal="center" vertical="top" wrapText="1"/>
      <protection locked="0"/>
    </xf>
    <xf numFmtId="0" fontId="16" fillId="0" borderId="0" xfId="2" applyAlignment="1" applyProtection="1">
      <alignment horizontal="center" vertical="top" wrapText="1"/>
      <protection locked="0"/>
    </xf>
    <xf numFmtId="0" fontId="16" fillId="0" borderId="19" xfId="2" applyBorder="1" applyAlignment="1" applyProtection="1">
      <alignment horizontal="center" vertical="top" wrapText="1"/>
      <protection locked="0"/>
    </xf>
    <xf numFmtId="0" fontId="16" fillId="0" borderId="14" xfId="2" applyBorder="1" applyAlignment="1" applyProtection="1">
      <alignment horizontal="center" vertical="top" wrapText="1"/>
      <protection locked="0"/>
    </xf>
    <xf numFmtId="0" fontId="16" fillId="0" borderId="13" xfId="2" applyBorder="1" applyAlignment="1" applyProtection="1">
      <alignment horizontal="center" vertical="top" wrapText="1"/>
      <protection locked="0"/>
    </xf>
    <xf numFmtId="0" fontId="16" fillId="0" borderId="15" xfId="2" applyBorder="1" applyAlignment="1" applyProtection="1">
      <alignment horizontal="center" vertical="top" wrapText="1"/>
      <protection locked="0"/>
    </xf>
    <xf numFmtId="0" fontId="15" fillId="0" borderId="17" xfId="2" applyFont="1" applyBorder="1" applyAlignment="1">
      <alignment horizontal="center"/>
    </xf>
    <xf numFmtId="0" fontId="15" fillId="0" borderId="4" xfId="2" applyFont="1" applyBorder="1" applyAlignment="1">
      <alignment horizontal="center"/>
    </xf>
    <xf numFmtId="0" fontId="15" fillId="0" borderId="5" xfId="2" applyFont="1" applyBorder="1" applyAlignment="1">
      <alignment horizontal="center"/>
    </xf>
    <xf numFmtId="0" fontId="2" fillId="0" borderId="17" xfId="2" applyFont="1" applyBorder="1" applyAlignment="1">
      <alignment horizontal="left" vertical="top"/>
    </xf>
    <xf numFmtId="0" fontId="2" fillId="0" borderId="4" xfId="2" applyFont="1" applyBorder="1" applyAlignment="1">
      <alignment horizontal="left" vertical="top"/>
    </xf>
    <xf numFmtId="0" fontId="2" fillId="0" borderId="5" xfId="2" applyFont="1" applyBorder="1" applyAlignment="1">
      <alignment horizontal="left" vertical="top"/>
    </xf>
    <xf numFmtId="0" fontId="2" fillId="0" borderId="18" xfId="2" applyFont="1" applyBorder="1" applyAlignment="1">
      <alignment horizontal="left" vertical="top"/>
    </xf>
    <xf numFmtId="0" fontId="2" fillId="0" borderId="0" xfId="2" applyFont="1" applyAlignment="1">
      <alignment horizontal="left" vertical="top"/>
    </xf>
    <xf numFmtId="0" fontId="2" fillId="0" borderId="19" xfId="2" applyFont="1" applyBorder="1" applyAlignment="1">
      <alignment horizontal="left" vertical="top"/>
    </xf>
    <xf numFmtId="0" fontId="2" fillId="0" borderId="14" xfId="2" applyFont="1" applyBorder="1" applyAlignment="1">
      <alignment horizontal="left" vertical="top"/>
    </xf>
    <xf numFmtId="0" fontId="2" fillId="0" borderId="13" xfId="2" applyFont="1" applyBorder="1" applyAlignment="1">
      <alignment horizontal="left" vertical="top"/>
    </xf>
    <xf numFmtId="0" fontId="2" fillId="0" borderId="15" xfId="2" applyFont="1" applyBorder="1" applyAlignment="1">
      <alignment horizontal="left" vertical="top"/>
    </xf>
    <xf numFmtId="0" fontId="19" fillId="7" borderId="17" xfId="2" applyFont="1" applyFill="1" applyBorder="1" applyAlignment="1">
      <alignment horizontal="center"/>
    </xf>
    <xf numFmtId="0" fontId="19" fillId="7" borderId="4" xfId="2" applyFont="1" applyFill="1" applyBorder="1" applyAlignment="1">
      <alignment horizontal="center"/>
    </xf>
    <xf numFmtId="0" fontId="19" fillId="7" borderId="5" xfId="2" applyFont="1" applyFill="1" applyBorder="1" applyAlignment="1">
      <alignment horizontal="center"/>
    </xf>
    <xf numFmtId="9" fontId="18" fillId="4" borderId="9" xfId="2" applyNumberFormat="1" applyFont="1" applyFill="1" applyBorder="1" applyAlignment="1">
      <alignment horizontal="center" vertical="center"/>
    </xf>
    <xf numFmtId="0" fontId="7" fillId="4" borderId="11" xfId="2" applyFont="1" applyFill="1" applyBorder="1" applyAlignment="1">
      <alignment horizontal="center" vertical="center"/>
    </xf>
    <xf numFmtId="0" fontId="21" fillId="0" borderId="9" xfId="2" applyFont="1" applyBorder="1" applyAlignment="1">
      <alignment horizontal="center" shrinkToFit="1"/>
    </xf>
    <xf numFmtId="0" fontId="21" fillId="0" borderId="10" xfId="2" applyFont="1" applyBorder="1" applyAlignment="1">
      <alignment horizontal="center" shrinkToFit="1"/>
    </xf>
    <xf numFmtId="0" fontId="21" fillId="0" borderId="11" xfId="2" applyFont="1" applyBorder="1" applyAlignment="1">
      <alignment horizontal="center" shrinkToFit="1"/>
    </xf>
    <xf numFmtId="0" fontId="1" fillId="0" borderId="17" xfId="2" applyFont="1" applyBorder="1" applyAlignment="1" applyProtection="1">
      <alignment horizontal="left" vertical="top" wrapText="1"/>
      <protection locked="0"/>
    </xf>
    <xf numFmtId="0" fontId="1" fillId="0" borderId="4" xfId="2" applyFont="1" applyBorder="1" applyAlignment="1" applyProtection="1">
      <alignment horizontal="left" vertical="top" wrapText="1"/>
      <protection locked="0"/>
    </xf>
    <xf numFmtId="0" fontId="1" fillId="0" borderId="5" xfId="2" applyFont="1" applyBorder="1" applyAlignment="1" applyProtection="1">
      <alignment horizontal="left" vertical="top" wrapText="1"/>
      <protection locked="0"/>
    </xf>
    <xf numFmtId="0" fontId="1" fillId="0" borderId="18" xfId="2" applyFont="1" applyBorder="1" applyAlignment="1" applyProtection="1">
      <alignment horizontal="left" vertical="top" wrapText="1"/>
      <protection locked="0"/>
    </xf>
    <xf numFmtId="0" fontId="1" fillId="0" borderId="0" xfId="2" applyFont="1" applyAlignment="1" applyProtection="1">
      <alignment horizontal="left" vertical="top" wrapText="1"/>
      <protection locked="0"/>
    </xf>
    <xf numFmtId="0" fontId="1" fillId="0" borderId="19" xfId="2" applyFont="1" applyBorder="1" applyAlignment="1" applyProtection="1">
      <alignment horizontal="left" vertical="top" wrapText="1"/>
      <protection locked="0"/>
    </xf>
    <xf numFmtId="0" fontId="1" fillId="0" borderId="14" xfId="2" applyFont="1" applyBorder="1" applyAlignment="1" applyProtection="1">
      <alignment horizontal="left" vertical="top" wrapText="1"/>
      <protection locked="0"/>
    </xf>
    <xf numFmtId="0" fontId="1" fillId="0" borderId="13" xfId="2" applyFont="1" applyBorder="1" applyAlignment="1" applyProtection="1">
      <alignment horizontal="left" vertical="top" wrapText="1"/>
      <protection locked="0"/>
    </xf>
    <xf numFmtId="0" fontId="1" fillId="0" borderId="15" xfId="2" applyFont="1" applyBorder="1" applyAlignment="1" applyProtection="1">
      <alignment horizontal="left" vertical="top" wrapText="1"/>
      <protection locked="0"/>
    </xf>
    <xf numFmtId="0" fontId="14" fillId="0" borderId="4" xfId="2" applyFont="1" applyBorder="1" applyAlignment="1" applyProtection="1">
      <alignment horizontal="left" vertical="top" wrapText="1"/>
      <protection locked="0"/>
    </xf>
    <xf numFmtId="0" fontId="14" fillId="0" borderId="5" xfId="2" applyFont="1" applyBorder="1" applyAlignment="1" applyProtection="1">
      <alignment horizontal="left" vertical="top" wrapText="1"/>
      <protection locked="0"/>
    </xf>
    <xf numFmtId="0" fontId="14" fillId="0" borderId="18" xfId="2" applyFont="1" applyBorder="1" applyAlignment="1" applyProtection="1">
      <alignment horizontal="left" vertical="top" wrapText="1"/>
      <protection locked="0"/>
    </xf>
    <xf numFmtId="0" fontId="14" fillId="0" borderId="0" xfId="2" applyFont="1" applyAlignment="1" applyProtection="1">
      <alignment horizontal="left" vertical="top" wrapText="1"/>
      <protection locked="0"/>
    </xf>
    <xf numFmtId="0" fontId="14" fillId="0" borderId="19" xfId="2" applyFont="1" applyBorder="1" applyAlignment="1" applyProtection="1">
      <alignment horizontal="left" vertical="top" wrapText="1"/>
      <protection locked="0"/>
    </xf>
    <xf numFmtId="0" fontId="14" fillId="0" borderId="14" xfId="2" applyFont="1" applyBorder="1" applyAlignment="1" applyProtection="1">
      <alignment horizontal="left" vertical="top" wrapText="1"/>
      <protection locked="0"/>
    </xf>
    <xf numFmtId="0" fontId="14" fillId="0" borderId="13" xfId="2" applyFont="1" applyBorder="1" applyAlignment="1" applyProtection="1">
      <alignment horizontal="left" vertical="top" wrapText="1"/>
      <protection locked="0"/>
    </xf>
    <xf numFmtId="0" fontId="14" fillId="0" borderId="15" xfId="2" applyFont="1" applyBorder="1" applyAlignment="1" applyProtection="1">
      <alignment horizontal="left" vertical="top" wrapText="1"/>
      <protection locked="0"/>
    </xf>
    <xf numFmtId="0" fontId="6" fillId="4" borderId="0" xfId="2" applyFont="1" applyFill="1" applyAlignment="1">
      <alignment horizontal="center" vertical="center"/>
    </xf>
    <xf numFmtId="0" fontId="22" fillId="4" borderId="0" xfId="2" applyFont="1" applyFill="1" applyAlignment="1">
      <alignment horizontal="center" vertical="center"/>
    </xf>
    <xf numFmtId="0" fontId="16" fillId="0" borderId="0" xfId="2" applyAlignment="1">
      <alignment horizontal="center" vertical="center"/>
    </xf>
    <xf numFmtId="0" fontId="16" fillId="0" borderId="13" xfId="2" applyBorder="1" applyAlignment="1">
      <alignment horizontal="center" vertical="center"/>
    </xf>
    <xf numFmtId="0" fontId="15" fillId="0" borderId="9" xfId="2" applyFont="1" applyBorder="1" applyAlignment="1">
      <alignment horizontal="center" vertical="top" wrapText="1"/>
    </xf>
    <xf numFmtId="0" fontId="15" fillId="0" borderId="10" xfId="2" applyFont="1" applyBorder="1" applyAlignment="1">
      <alignment horizontal="center" vertical="top" wrapText="1"/>
    </xf>
    <xf numFmtId="0" fontId="15" fillId="0" borderId="11" xfId="2" applyFont="1" applyBorder="1" applyAlignment="1">
      <alignment horizontal="center" vertical="top" wrapText="1"/>
    </xf>
    <xf numFmtId="0" fontId="19" fillId="8" borderId="9" xfId="2" applyFont="1" applyFill="1" applyBorder="1" applyAlignment="1">
      <alignment horizontal="center" vertical="top" wrapText="1"/>
    </xf>
    <xf numFmtId="0" fontId="19" fillId="8" borderId="13" xfId="2" applyFont="1" applyFill="1" applyBorder="1" applyAlignment="1">
      <alignment horizontal="center" vertical="top" wrapText="1"/>
    </xf>
    <xf numFmtId="0" fontId="19" fillId="8" borderId="10" xfId="2" applyFont="1" applyFill="1" applyBorder="1" applyAlignment="1">
      <alignment horizontal="center" vertical="top" wrapText="1"/>
    </xf>
    <xf numFmtId="0" fontId="19" fillId="8" borderId="11" xfId="2" applyFont="1" applyFill="1" applyBorder="1" applyAlignment="1">
      <alignment horizontal="center" vertical="top" wrapText="1"/>
    </xf>
    <xf numFmtId="0" fontId="19" fillId="8" borderId="4" xfId="2" applyFont="1" applyFill="1" applyBorder="1" applyAlignment="1">
      <alignment horizontal="center" vertical="top" wrapText="1"/>
    </xf>
    <xf numFmtId="0" fontId="2" fillId="0" borderId="9" xfId="2" applyFont="1" applyBorder="1" applyAlignment="1" applyProtection="1">
      <alignment horizontal="left"/>
      <protection locked="0"/>
    </xf>
    <xf numFmtId="0" fontId="2" fillId="0" borderId="10" xfId="2" applyFont="1" applyBorder="1" applyAlignment="1" applyProtection="1">
      <alignment horizontal="left"/>
      <protection locked="0"/>
    </xf>
    <xf numFmtId="0" fontId="2" fillId="0" borderId="11" xfId="2" applyFont="1" applyBorder="1" applyAlignment="1" applyProtection="1">
      <alignment horizontal="left"/>
      <protection locked="0"/>
    </xf>
    <xf numFmtId="0" fontId="15" fillId="0" borderId="9" xfId="2" applyFont="1" applyBorder="1" applyAlignment="1" applyProtection="1">
      <alignment horizontal="left"/>
      <protection locked="0"/>
    </xf>
    <xf numFmtId="0" fontId="15" fillId="0" borderId="10" xfId="2" applyFont="1" applyBorder="1" applyAlignment="1" applyProtection="1">
      <alignment horizontal="left"/>
      <protection locked="0"/>
    </xf>
    <xf numFmtId="0" fontId="15" fillId="0" borderId="11" xfId="2" applyFont="1" applyBorder="1" applyAlignment="1" applyProtection="1">
      <alignment horizontal="left"/>
      <protection locked="0"/>
    </xf>
  </cellXfs>
  <cellStyles count="4">
    <cellStyle name="Normal" xfId="0" builtinId="0"/>
    <cellStyle name="Normal 2" xfId="2" xr:uid="{FD843737-5977-482C-B929-7230F2079B5C}"/>
    <cellStyle name="Normal 2 2" xfId="3" xr:uid="{FD843737-5977-482C-B929-7230F2079B5C}"/>
    <cellStyle name="Percent" xfId="1" builtinId="5"/>
  </cellStyles>
  <dxfs count="6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5" tint="-0.24994659260841701"/>
      </font>
      <fill>
        <patternFill>
          <bgColor rgb="FFFFC7CE"/>
        </patternFill>
      </fill>
    </dxf>
    <dxf>
      <font>
        <color theme="5" tint="-0.24994659260841701"/>
      </font>
      <fill>
        <patternFill>
          <bgColor rgb="FFFFC7CE"/>
        </patternFill>
      </fill>
    </dxf>
    <dxf>
      <font>
        <color theme="5" tint="-0.24994659260841701"/>
      </font>
      <fill>
        <patternFill>
          <bgColor rgb="FFFFC7CE"/>
        </patternFill>
      </fill>
    </dxf>
    <dxf>
      <font>
        <color theme="5" tint="-0.24994659260841701"/>
      </font>
      <fill>
        <patternFill>
          <bgColor rgb="FFFFC7CE"/>
        </patternFill>
      </fill>
    </dxf>
    <dxf>
      <font>
        <color theme="5" tint="-0.24994659260841701"/>
      </font>
      <fill>
        <patternFill>
          <bgColor rgb="FFFFC7CE"/>
        </patternFill>
      </fill>
    </dxf>
    <dxf>
      <font>
        <color theme="5" tint="-0.24994659260841701"/>
      </font>
      <fill>
        <patternFill>
          <bgColor rgb="FFFFC7CE"/>
        </patternFill>
      </fill>
    </dxf>
    <dxf>
      <font>
        <color theme="5" tint="-0.24994659260841701"/>
      </font>
      <fill>
        <patternFill>
          <bgColor rgb="FFFFC7CE"/>
        </patternFill>
      </fill>
    </dxf>
    <dxf>
      <font>
        <color theme="5" tint="-0.24994659260841701"/>
      </font>
      <fill>
        <patternFill>
          <bgColor rgb="FFFFC7CE"/>
        </patternFill>
      </fill>
    </dxf>
    <dxf>
      <font>
        <color theme="5" tint="-0.24994659260841701"/>
      </font>
      <fill>
        <patternFill>
          <bgColor rgb="FFFFC7CE"/>
        </patternFill>
      </fill>
    </dxf>
    <dxf>
      <font>
        <color theme="5" tint="-0.24994659260841701"/>
      </font>
      <fill>
        <patternFill>
          <bgColor rgb="FFFFC7CE"/>
        </patternFill>
      </fill>
    </dxf>
    <dxf>
      <font>
        <color theme="5" tint="-0.24994659260841701"/>
      </font>
      <fill>
        <patternFill>
          <bgColor rgb="FFFFC7CE"/>
        </patternFill>
      </fill>
    </dxf>
    <dxf>
      <font>
        <color theme="5" tint="-0.24994659260841701"/>
      </font>
      <fill>
        <patternFill>
          <bgColor rgb="FFFFC7CE"/>
        </patternFill>
      </fill>
    </dxf>
    <dxf>
      <font>
        <color theme="5" tint="-0.24994659260841701"/>
      </font>
      <fill>
        <patternFill>
          <bgColor rgb="FFFFC7CE"/>
        </patternFill>
      </fill>
    </dxf>
    <dxf>
      <font>
        <color theme="5" tint="-0.24994659260841701"/>
      </font>
      <fill>
        <patternFill>
          <bgColor rgb="FFFFC7CE"/>
        </patternFill>
      </fill>
    </dxf>
    <dxf>
      <font>
        <color theme="5" tint="-0.24994659260841701"/>
      </font>
      <fill>
        <patternFill>
          <bgColor rgb="FFFFC7CE"/>
        </patternFill>
      </fill>
    </dxf>
    <dxf>
      <font>
        <color theme="5" tint="-0.24994659260841701"/>
      </font>
      <fill>
        <patternFill>
          <bgColor rgb="FFFFC7CE"/>
        </patternFill>
      </fill>
    </dxf>
    <dxf>
      <font>
        <color theme="5" tint="-0.24994659260841701"/>
      </font>
      <fill>
        <patternFill>
          <bgColor rgb="FFFFC7CE"/>
        </patternFill>
      </fill>
    </dxf>
    <dxf>
      <font>
        <color theme="5" tint="-0.24994659260841701"/>
      </font>
      <fill>
        <patternFill>
          <bgColor rgb="FFFFC7CE"/>
        </patternFill>
      </fill>
    </dxf>
    <dxf>
      <font>
        <color theme="5" tint="-0.24994659260841701"/>
      </font>
      <fill>
        <patternFill>
          <bgColor rgb="FFFFC7CE"/>
        </patternFill>
      </fill>
    </dxf>
    <dxf>
      <font>
        <color theme="5" tint="-0.24994659260841701"/>
      </font>
      <fill>
        <patternFill>
          <bgColor rgb="FFFFC7CE"/>
        </patternFill>
      </fill>
    </dxf>
    <dxf>
      <font>
        <color theme="5" tint="-0.24994659260841701"/>
      </font>
      <fill>
        <patternFill>
          <bgColor rgb="FFFFC7CE"/>
        </patternFill>
      </fill>
    </dxf>
    <dxf>
      <font>
        <color theme="5" tint="-0.24994659260841701"/>
      </font>
      <fill>
        <patternFill>
          <bgColor rgb="FFFFC7CE"/>
        </patternFill>
      </fill>
    </dxf>
    <dxf>
      <font>
        <color theme="5" tint="-0.24994659260841701"/>
      </font>
      <fill>
        <patternFill>
          <bgColor rgb="FFFFC7CE"/>
        </patternFill>
      </fill>
    </dxf>
    <dxf>
      <font>
        <color theme="5" tint="-0.24994659260841701"/>
      </font>
      <fill>
        <patternFill>
          <bgColor rgb="FFFFC7CE"/>
        </patternFill>
      </fill>
    </dxf>
    <dxf>
      <font>
        <color theme="5" tint="-0.24994659260841701"/>
      </font>
      <fill>
        <patternFill>
          <bgColor rgb="FFFFC7CE"/>
        </patternFill>
      </fill>
    </dxf>
    <dxf>
      <font>
        <color theme="5" tint="-0.24994659260841701"/>
      </font>
      <fill>
        <patternFill>
          <bgColor rgb="FFFFC7CE"/>
        </patternFill>
      </fill>
    </dxf>
    <dxf>
      <font>
        <color theme="5" tint="-0.24994659260841701"/>
      </font>
      <fill>
        <patternFill>
          <bgColor rgb="FFFFC7CE"/>
        </patternFill>
      </fill>
    </dxf>
    <dxf>
      <font>
        <color theme="5" tint="-0.24994659260841701"/>
      </font>
      <fill>
        <patternFill>
          <bgColor rgb="FFFFC7CE"/>
        </patternFill>
      </fill>
    </dxf>
    <dxf>
      <font>
        <color theme="5" tint="-0.24994659260841701"/>
      </font>
      <fill>
        <patternFill>
          <bgColor rgb="FFFFC7CE"/>
        </patternFill>
      </fill>
    </dxf>
    <dxf>
      <font>
        <color theme="5" tint="-0.24994659260841701"/>
      </font>
      <fill>
        <patternFill>
          <bgColor rgb="FFFFC7CE"/>
        </patternFill>
      </fill>
    </dxf>
    <dxf>
      <font>
        <color theme="5" tint="-0.24994659260841701"/>
      </font>
      <fill>
        <patternFill>
          <bgColor rgb="FFFFC7CE"/>
        </patternFill>
      </fill>
    </dxf>
    <dxf>
      <font>
        <color theme="5" tint="-0.24994659260841701"/>
      </font>
      <fill>
        <patternFill>
          <bgColor rgb="FFFFC7CE"/>
        </patternFill>
      </fill>
    </dxf>
    <dxf>
      <font>
        <color theme="5" tint="-0.24994659260841701"/>
      </font>
      <fill>
        <patternFill>
          <bgColor rgb="FFFFC7CE"/>
        </patternFill>
      </fill>
    </dxf>
    <dxf>
      <font>
        <color theme="5" tint="-0.24994659260841701"/>
      </font>
      <fill>
        <patternFill>
          <bgColor rgb="FFFFC7CE"/>
        </patternFill>
      </fill>
    </dxf>
    <dxf>
      <font>
        <color theme="5" tint="-0.24994659260841701"/>
      </font>
      <fill>
        <patternFill>
          <bgColor rgb="FFFFC7CE"/>
        </patternFill>
      </fill>
    </dxf>
    <dxf>
      <font>
        <color theme="5" tint="-0.24994659260841701"/>
      </font>
      <fill>
        <patternFill>
          <bgColor rgb="FFFFC7CE"/>
        </patternFill>
      </fill>
    </dxf>
    <dxf>
      <font>
        <color theme="5" tint="-0.24994659260841701"/>
      </font>
      <fill>
        <patternFill>
          <bgColor rgb="FFFFC7CE"/>
        </patternFill>
      </fill>
    </dxf>
    <dxf>
      <font>
        <color theme="5" tint="-0.24994659260841701"/>
      </font>
      <fill>
        <patternFill>
          <bgColor rgb="FFFFC7CE"/>
        </patternFill>
      </fill>
    </dxf>
    <dxf>
      <font>
        <color theme="5" tint="-0.24994659260841701"/>
      </font>
      <fill>
        <patternFill>
          <bgColor rgb="FFFFC7CE"/>
        </patternFill>
      </fill>
    </dxf>
    <dxf>
      <font>
        <color theme="5" tint="-0.24994659260841701"/>
      </font>
      <fill>
        <patternFill>
          <bgColor rgb="FFFFC7CE"/>
        </patternFill>
      </fill>
    </dxf>
    <dxf>
      <font>
        <color theme="5" tint="-0.24994659260841701"/>
      </font>
      <fill>
        <patternFill>
          <bgColor rgb="FFFFC7CE"/>
        </patternFill>
      </fill>
    </dxf>
    <dxf>
      <font>
        <color theme="5" tint="-0.24994659260841701"/>
      </font>
      <fill>
        <patternFill>
          <bgColor rgb="FFFFC7CE"/>
        </patternFill>
      </fill>
    </dxf>
    <dxf>
      <fill>
        <patternFill>
          <bgColor rgb="FFFFC7CE"/>
        </patternFill>
      </fill>
    </dxf>
    <dxf>
      <font>
        <color theme="5" tint="-0.24994659260841701"/>
      </font>
      <fill>
        <patternFill>
          <bgColor rgb="FFFFC7CE"/>
        </patternFill>
      </fill>
    </dxf>
    <dxf>
      <font>
        <color theme="5" tint="-0.24994659260841701"/>
      </font>
      <fill>
        <patternFill>
          <bgColor rgb="FFFFC7CE"/>
        </patternFill>
      </fill>
    </dxf>
    <dxf>
      <font>
        <color theme="5" tint="-0.24994659260841701"/>
      </font>
      <fill>
        <patternFill>
          <bgColor rgb="FFFFC7CE"/>
        </patternFill>
      </fill>
    </dxf>
    <dxf>
      <font>
        <color theme="5" tint="-0.24994659260841701"/>
      </font>
      <fill>
        <patternFill>
          <bgColor rgb="FFFFC7CE"/>
        </patternFill>
      </fill>
    </dxf>
    <dxf>
      <fill>
        <patternFill>
          <bgColor rgb="FFFFC7CE"/>
        </patternFill>
      </fill>
    </dxf>
    <dxf>
      <font>
        <color theme="5" tint="-0.24994659260841701"/>
      </font>
      <fill>
        <patternFill>
          <bgColor rgb="FFFFC7CE"/>
        </patternFill>
      </fill>
    </dxf>
    <dxf>
      <font>
        <color theme="5" tint="-0.24994659260841701"/>
      </font>
      <fill>
        <patternFill>
          <bgColor rgb="FFFFC7CE"/>
        </patternFill>
      </fill>
    </dxf>
    <dxf>
      <font>
        <color theme="5" tint="-0.24994659260841701"/>
      </font>
      <fill>
        <patternFill>
          <bgColor rgb="FFFFC7CE"/>
        </patternFill>
      </fill>
    </dxf>
    <dxf>
      <font>
        <color theme="5" tint="-0.24994659260841701"/>
      </font>
      <fill>
        <patternFill>
          <bgColor rgb="FFFFC7CE"/>
        </patternFill>
      </fill>
    </dxf>
    <dxf>
      <font>
        <color theme="5" tint="-0.24994659260841701"/>
      </font>
      <fill>
        <patternFill>
          <bgColor rgb="FFFFC7CE"/>
        </patternFill>
      </fill>
    </dxf>
    <dxf>
      <fill>
        <patternFill>
          <bgColor rgb="FFFFFF00"/>
        </patternFill>
      </fill>
    </dxf>
    <dxf>
      <font>
        <b/>
        <i val="0"/>
      </font>
      <fill>
        <patternFill>
          <bgColor rgb="FFFF0000"/>
        </patternFill>
      </fill>
    </dxf>
    <dxf>
      <fill>
        <patternFill>
          <bgColor theme="9" tint="0.39994506668294322"/>
        </patternFill>
      </fill>
    </dxf>
    <dxf>
      <fill>
        <patternFill>
          <bgColor rgb="FFFF0000"/>
        </patternFill>
      </fill>
    </dxf>
    <dxf>
      <fill>
        <patternFill>
          <bgColor rgb="FFFFFF00"/>
        </patternFill>
      </fill>
    </dxf>
  </dxfs>
  <tableStyles count="0" defaultTableStyle="TableStyleMedium2" defaultPivotStyle="PivotStyleLight16"/>
  <colors>
    <mruColors>
      <color rgb="FFFFFF99"/>
      <color rgb="FFFFC7CE"/>
      <color rgb="FFEAC5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165100</xdr:colOff>
      <xdr:row>0</xdr:row>
      <xdr:rowOff>165100</xdr:rowOff>
    </xdr:from>
    <xdr:to>
      <xdr:col>14</xdr:col>
      <xdr:colOff>571500</xdr:colOff>
      <xdr:row>87</xdr:row>
      <xdr:rowOff>158750</xdr:rowOff>
    </xdr:to>
    <xdr:sp macro="" textlink="">
      <xdr:nvSpPr>
        <xdr:cNvPr id="2" name="TextBox 1">
          <a:extLst>
            <a:ext uri="{FF2B5EF4-FFF2-40B4-BE49-F238E27FC236}">
              <a16:creationId xmlns:a16="http://schemas.microsoft.com/office/drawing/2014/main" id="{90192482-45B5-4FDE-9D66-A5648A7908DC}"/>
            </a:ext>
          </a:extLst>
        </xdr:cNvPr>
        <xdr:cNvSpPr txBox="1"/>
      </xdr:nvSpPr>
      <xdr:spPr>
        <a:xfrm>
          <a:off x="165100" y="165100"/>
          <a:ext cx="8940800" cy="16014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a:t>20 Quality Elements Explanation Uniform Retail Food Program Inspections REHS Field Assessment </a:t>
          </a:r>
          <a:r>
            <a:rPr lang="en-US"/>
            <a:t>____________________________________________________________________________________ </a:t>
          </a:r>
        </a:p>
        <a:p>
          <a:endParaRPr lang="en-US"/>
        </a:p>
        <a:p>
          <a:r>
            <a:rPr lang="en-US"/>
            <a:t>The 20 Quality Elements of an Inspection that are outlined in the FDA Retail Program Standards (Standard 4) are based on the observations made and documented on the field assessment form. </a:t>
          </a:r>
          <a:r>
            <a:rPr lang="en-US">
              <a:solidFill>
                <a:srgbClr val="FF0000"/>
              </a:solidFill>
            </a:rPr>
            <a:t>Each</a:t>
          </a:r>
          <a:r>
            <a:rPr lang="en-US" baseline="0">
              <a:solidFill>
                <a:srgbClr val="FF0000"/>
              </a:solidFill>
            </a:rPr>
            <a:t> of the twenty elements must show at least a 75% achievement rate in order for the program to meet the effectiveness for Ten or more inspectors.  Since 75% achievement rate meets the criteria, compliance of 83% for weighted subunits justifies an IN compliance since there are 24/25 subunits with the element. </a:t>
          </a:r>
          <a:r>
            <a:rPr lang="en-US"/>
            <a:t>These items will be auto-populated based on the observations made and will be determined by the following criteria:</a:t>
          </a:r>
        </a:p>
        <a:p>
          <a:endParaRPr lang="en-US"/>
        </a:p>
        <a:p>
          <a:r>
            <a:rPr lang="en-US"/>
            <a:t> I. Has required equipment and forms to conduct the inspection IN This item is marked IN if #3 on the field assessment REHS properly equipped is marked IN OUT This item is marked OUT if #3 on the field assessment is marked OUT </a:t>
          </a:r>
        </a:p>
        <a:p>
          <a:endParaRPr lang="en-US"/>
        </a:p>
        <a:p>
          <a:r>
            <a:rPr lang="en-US"/>
            <a:t>II. Reviews the contents of the establishment file, including the previous inspection report, reported complaints on file, and if applicable, required HACCP plans or documents supporting the issuance of a variance. IN This item is marked IN if #1 on the field assessment Reviews (1-3) previous inspections and #2 Reviews permit conditions, TPHS, variance/HACCP are both marked IN OUT This item is marked OUT if either #1 or #2 on the field assessment is marked OUT </a:t>
          </a:r>
        </a:p>
        <a:p>
          <a:endParaRPr lang="en-US"/>
        </a:p>
        <a:p>
          <a:r>
            <a:rPr lang="en-US"/>
            <a:t>III. Verifies that the establishment is in the proper risk category and that the required inspection frequency is being met. Informs the supervisor when the establishment is not in the proper risk category or when the required frequency is not met. IN This item is marked IN if #49 on the field assessment Risk category and risk frequency verified is marked IN OUT This item is marked OUT if #49 on the field assessment is marked OUT </a:t>
          </a:r>
        </a:p>
        <a:p>
          <a:endParaRPr lang="en-US"/>
        </a:p>
        <a:p>
          <a:r>
            <a:rPr lang="en-US"/>
            <a:t>IV. Provides identification as a regulatory official to the person in the charge and states the purpose of the visit IN This item is marked IN if #4 on the field assessment Properly Identifies himself/herself is marked IN OUT This item is marked OUT if #4 on the field assessment is marked OUT 15 </a:t>
          </a:r>
        </a:p>
        <a:p>
          <a:endParaRPr lang="en-US"/>
        </a:p>
        <a:p>
          <a:r>
            <a:rPr lang="en-US"/>
            <a:t>V. Interprets and applies the jurisdiction’s laws, rules, policies, procedures, and regulations required for conducting retail food establishment inspections IN This item is marked IN if all the risk factor/processes and food temperature control items, #11 - #34 on the field assessment, are marked IN OUT This item is marked OUT if any item #11 - #34 on the field assessment is marked OUT </a:t>
          </a:r>
          <a:r>
            <a:rPr lang="en-US" sz="1100">
              <a:solidFill>
                <a:srgbClr val="FF0000"/>
              </a:solidFill>
              <a:effectLst/>
              <a:latin typeface="+mn-lt"/>
              <a:ea typeface="+mn-ea"/>
              <a:cs typeface="+mn-cs"/>
            </a:rPr>
            <a:t>(Must correctly mark 20 of the 24 line items for Qualtiy Element to be "IN". Justifcation: 20 out of 24 marked correctly equates to a compliance of 83%.)</a:t>
          </a:r>
          <a:endParaRPr lang="en-US">
            <a:solidFill>
              <a:srgbClr val="FF0000"/>
            </a:solidFill>
          </a:endParaRPr>
        </a:p>
        <a:p>
          <a:endParaRPr lang="en-US"/>
        </a:p>
        <a:p>
          <a:r>
            <a:rPr lang="en-US"/>
            <a:t>VI. Uses a risk-based inspection methodology to conduct the inspection IN This item is marked IN if #5 on the field assessment Menu review and #8 Surveys facility; prioritizing risk factors are both marked IN OUT This item is marked OUT if either #5 or #8 on the field assessment is marked OUT </a:t>
          </a:r>
        </a:p>
        <a:p>
          <a:endParaRPr lang="en-US"/>
        </a:p>
        <a:p>
          <a:r>
            <a:rPr lang="en-US"/>
            <a:t>VII. Accurately determines the compliance status of each risk factor and Food Code intervention (i.e. IN compliance, OUT of compliance, Not Observed, or Not Applicable) IN This item is marked IN if all the risk factor/processes and food temperature control items, #11 - #34 on the field assessment, are marked IN OUT This item is marked OUT if any item #11 - #34 on the field assessment is marked OUT </a:t>
          </a:r>
          <a:r>
            <a:rPr lang="en-US">
              <a:solidFill>
                <a:srgbClr val="FF0000"/>
              </a:solidFill>
            </a:rPr>
            <a:t>(Must correctly mark 20 of the 24 line items for Qualtiy Element to be "IN". Justifcation: 20 out of 24 marked correctly equates to a compliance of 83%.)</a:t>
          </a:r>
        </a:p>
        <a:p>
          <a:endParaRPr lang="en-US"/>
        </a:p>
        <a:p>
          <a:r>
            <a:rPr lang="en-US"/>
            <a:t>VIII. Obtains corrective action for out of compliance risk factors and Food Code interventions in accordance with the jurisdiction's policies IN This item is marked IN if #45 on the field assessment Corrective action achieved, CDI noted is marked IN OUT This item is marked OUT if #45 on the field assessment is marked OUT</a:t>
          </a:r>
        </a:p>
        <a:p>
          <a:endParaRPr lang="en-US"/>
        </a:p>
        <a:p>
          <a:r>
            <a:rPr lang="en-US"/>
            <a:t> IX. Discusses options for the long-term controls of risk factors with establishment managers, when the same out of control risk factor occurs on consecutive inspections, in accordance with the jurisdiction's policies. IN This item is marked IN if #48 on the field assessment Options for long term control of risk factors explored is marked IN OUT This item is marked OUT if #48 on the field assessment is marked OUT </a:t>
          </a:r>
        </a:p>
        <a:p>
          <a:endParaRPr lang="en-US"/>
        </a:p>
        <a:p>
          <a:r>
            <a:rPr lang="en-US"/>
            <a:t>X. Verifies correction of out of compliance observations identified during the previous inspection. In addition, follows through with compliance and enforcement in accordance with the jurisdiction's policies. IN This item is marked IN if #47 on the field assessment Enforcement Action properly taken and #50 Correction of previous risk factor violations achieved are both marked IN 16 OUT This item is marked OUT if either #47 or #50 on the field assessment is marked OUT </a:t>
          </a:r>
        </a:p>
        <a:p>
          <a:endParaRPr lang="en-US"/>
        </a:p>
        <a:p>
          <a:r>
            <a:rPr lang="en-US"/>
            <a:t>XI. Conducts an exit interview that explains the out of compliance observations, corrective actions, and time frames for correction, in accordance with the jurisdictions policies IN This item is marked IN if #51 on the field assessment Exit interview conducted and paperwork provided is marked IN OUT This item is marked OUT if #51 on the field assessment is marked OUT </a:t>
          </a:r>
        </a:p>
        <a:p>
          <a:endParaRPr lang="en-US"/>
        </a:p>
        <a:p>
          <a:r>
            <a:rPr lang="en-US"/>
            <a:t>XII. Provides the inspection report and, when necessary, cross referenced documents to the person in charge or permit holder, in accordance with the jurisdiction's policies IN This item is marked IN if #51 on the field assessment Exit interview conducted and paperwork provided is marked IN OUT This item is marked OUT if #51 on the field assessment is marked OUT </a:t>
          </a:r>
        </a:p>
        <a:p>
          <a:endParaRPr lang="en-US"/>
        </a:p>
        <a:p>
          <a:r>
            <a:rPr lang="en-US"/>
            <a:t>XIII. Demonstrates proper sanitary practices as expected from a food service employee IN This item is marked IN if #41 on the field assessment EHS washes hands as needed and #42 Properly uses equipment are both marked IN OUT This item is marked OUT if either #41 or #42 on the field assessment is marked OUT</a:t>
          </a:r>
        </a:p>
        <a:p>
          <a:endParaRPr lang="en-US"/>
        </a:p>
        <a:p>
          <a:r>
            <a:rPr lang="en-US"/>
            <a:t> XIV. Completes the inspection form per the jurisdiction's policies (IE observations, public health reasons, applicable code reference, compliance dates.) IN This item is marked IN if #52 on the field assessment Inspection form documentation clear and complete is marked IN OUT This item is marked OUT if #52 on the field assessment is marked OUT</a:t>
          </a:r>
        </a:p>
        <a:p>
          <a:endParaRPr lang="en-US"/>
        </a:p>
        <a:p>
          <a:r>
            <a:rPr lang="en-US"/>
            <a:t> XV. Documents the compliance status of each risk factor and intervention (IN, OUT, NA, NO) IN This item is marked IN if all the risk factor/processes and food temperature control items, #11 - #34, and #43 Proper code citation and item number marked on the field assessment, are marked IN OUT This item is marked OUT if any item #11 - #34 or #43 on the field assessment is marked OUT </a:t>
          </a:r>
          <a:r>
            <a:rPr lang="en-US" sz="1100">
              <a:solidFill>
                <a:srgbClr val="FF0000"/>
              </a:solidFill>
              <a:effectLst/>
              <a:latin typeface="+mn-lt"/>
              <a:ea typeface="+mn-ea"/>
              <a:cs typeface="+mn-cs"/>
            </a:rPr>
            <a:t>(Must correctly mark 21 of the 25 line items for Qualtiy Element to be "IN". Justifcation: 21 out of 25 marked correctly equates to a compliance of 84%.)</a:t>
          </a:r>
          <a:endParaRPr lang="en-US">
            <a:solidFill>
              <a:srgbClr val="FF0000"/>
            </a:solidFill>
          </a:endParaRPr>
        </a:p>
        <a:p>
          <a:endParaRPr lang="en-US"/>
        </a:p>
        <a:p>
          <a:r>
            <a:rPr lang="en-US"/>
            <a:t>XVI. Cites the proper code provisions for risk factors and Food Code interventions in accordance with the jurisdiction's policies IN This item is marked IN if #43 Proper code citation and item number marked on the field assessment is marked IN 17 OUT This item is marked OUT if #43 on the field assessment is marked OUT </a:t>
          </a:r>
        </a:p>
        <a:p>
          <a:endParaRPr lang="en-US"/>
        </a:p>
        <a:p>
          <a:r>
            <a:rPr lang="en-US"/>
            <a:t>XVII. Documents corrective action for out of compliance risk factors and Food Code interventions in accordance with the jurisdiction's policies. IN This item is marked IN if #45 Corrective action achieved, CDI noted on the field assessment is marked IN OUT This item is marked OUT if #45 on the field assessment is marked OUT</a:t>
          </a:r>
        </a:p>
        <a:p>
          <a:endParaRPr lang="en-US"/>
        </a:p>
        <a:p>
          <a:r>
            <a:rPr lang="en-US"/>
            <a:t> XVIII. Documents that options for the long-term control of risk factors were discussed with establishment managers when the same out of control risk factor occurs on consecutive inspections. IN This item is marked IN if #48 on the field assessment Options for long term control of risk factors explored is marked IN OUT This item is marked OUT if #48 on the field assessment is marked OUT </a:t>
          </a:r>
        </a:p>
        <a:p>
          <a:endParaRPr lang="en-US"/>
        </a:p>
        <a:p>
          <a:r>
            <a:rPr lang="en-US"/>
            <a:t>XIX. Compliance or regulatory documents (IE exhibits, attachments, sample forms) are accurately completed, appropriately cross-referenced within the inspection report, and included with the inspection report in accordance with the jurisdiction's policies. IN This item is marked IN if all the items, #43 - #46, on the field assessment are marked IN OUT This item is marked OUT if any item #43 - #46 on the field assessment is marked OUT </a:t>
          </a:r>
        </a:p>
        <a:p>
          <a:endParaRPr lang="en-US"/>
        </a:p>
        <a:p>
          <a:r>
            <a:rPr lang="en-US"/>
            <a:t>XX. Files reports and other documentation in a timely manner, in accordance with the jurisdiction's policies. IN This item is marked IN if #53 on the field assessment Paperwork filed properly and in a timely manner is marked IN OUT This item is marked OUT if #53 on the field assessment is marked OUT</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ljordan1/Documents/Accreditation/Copy%20of%20Program%20Evaluation%20Workbook%20Template_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eld Eval Checklist Summary"/>
      <sheetName val="EHS Field Evaluation Checklist"/>
      <sheetName val="EHS Field Eval Data Tables"/>
      <sheetName val="File Review Summary"/>
      <sheetName val="File Review Data Tables"/>
    </sheetNames>
    <sheetDataSet>
      <sheetData sheetId="0"/>
      <sheetData sheetId="1"/>
      <sheetData sheetId="2"/>
      <sheetData sheetId="3"/>
      <sheetData sheetId="4">
        <row r="47">
          <cell r="BO47" t="e">
            <v>#DIV/0!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5AF5A-05AF-4C49-BB2C-2855C3BC6C30}">
  <sheetPr codeName="Sheet2"/>
  <dimension ref="A1:A2"/>
  <sheetViews>
    <sheetView workbookViewId="0">
      <selection activeCell="B5" sqref="B5"/>
    </sheetView>
  </sheetViews>
  <sheetFormatPr defaultRowHeight="14.5" x14ac:dyDescent="0.35"/>
  <sheetData>
    <row r="1" spans="1:1" ht="21" x14ac:dyDescent="0.5">
      <c r="A1" s="88" t="s">
        <v>0</v>
      </c>
    </row>
    <row r="2" spans="1:1" ht="21" x14ac:dyDescent="0.5">
      <c r="A2" s="87"/>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035C7-0319-43E0-9759-F16D3FBB626F}">
  <dimension ref="B4"/>
  <sheetViews>
    <sheetView workbookViewId="0">
      <selection activeCell="B4" sqref="B4"/>
    </sheetView>
  </sheetViews>
  <sheetFormatPr defaultRowHeight="14.5" x14ac:dyDescent="0.35"/>
  <sheetData>
    <row r="4" spans="2:2" x14ac:dyDescent="0.35">
      <c r="B4">
        <v>151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0FEEA-74AC-49BD-BC79-2FCE294A98C2}">
  <dimension ref="A1:O74"/>
  <sheetViews>
    <sheetView topLeftCell="A64" workbookViewId="0">
      <selection activeCell="E77" sqref="E77"/>
    </sheetView>
  </sheetViews>
  <sheetFormatPr defaultRowHeight="14.5" x14ac:dyDescent="0.35"/>
  <cols>
    <col min="1" max="1" width="24.453125" bestFit="1" customWidth="1"/>
    <col min="2" max="2" width="40.7265625" customWidth="1"/>
    <col min="3" max="3" width="4.54296875" customWidth="1"/>
    <col min="4" max="4" width="7.1796875" customWidth="1"/>
    <col min="5" max="5" width="5.453125" customWidth="1"/>
    <col min="8" max="8" width="23.1796875" customWidth="1"/>
    <col min="9" max="9" width="23.81640625" customWidth="1"/>
    <col min="10" max="10" width="4.81640625" bestFit="1" customWidth="1"/>
  </cols>
  <sheetData>
    <row r="1" spans="1:10" ht="15" thickBot="1" x14ac:dyDescent="0.4">
      <c r="A1" s="95"/>
      <c r="B1" s="95"/>
      <c r="C1" s="95"/>
      <c r="D1" s="95"/>
      <c r="E1" s="95"/>
      <c r="F1" s="95"/>
      <c r="G1" s="95"/>
      <c r="H1" s="95"/>
      <c r="I1" s="95"/>
      <c r="J1" s="95"/>
    </row>
    <row r="2" spans="1:10" ht="16" thickBot="1" x14ac:dyDescent="0.4">
      <c r="A2" s="343" t="s">
        <v>1</v>
      </c>
      <c r="B2" s="344"/>
      <c r="C2" s="344"/>
      <c r="D2" s="344"/>
      <c r="E2" s="344"/>
      <c r="F2" s="344"/>
      <c r="G2" s="344"/>
      <c r="H2" s="344"/>
      <c r="I2" s="344"/>
      <c r="J2" s="345"/>
    </row>
    <row r="3" spans="1:10" ht="16" thickBot="1" x14ac:dyDescent="0.4">
      <c r="A3" s="291" t="s">
        <v>2</v>
      </c>
      <c r="B3" s="232"/>
      <c r="C3" s="346" t="s">
        <v>3</v>
      </c>
      <c r="D3" s="347"/>
      <c r="E3" s="347"/>
      <c r="F3" s="348"/>
      <c r="G3" s="349"/>
      <c r="H3" s="350"/>
      <c r="I3" s="218" t="s">
        <v>4</v>
      </c>
      <c r="J3" s="229">
        <f>((53-E69)-D69)/(53-E69)*100</f>
        <v>100</v>
      </c>
    </row>
    <row r="4" spans="1:10" ht="16" thickBot="1" x14ac:dyDescent="0.4">
      <c r="A4" s="236" t="s">
        <v>5</v>
      </c>
      <c r="B4" s="263"/>
      <c r="C4" s="351" t="s">
        <v>6</v>
      </c>
      <c r="D4" s="351"/>
      <c r="E4" s="351"/>
      <c r="F4" s="352"/>
      <c r="G4" s="353"/>
      <c r="H4" s="353"/>
      <c r="I4" s="353"/>
      <c r="J4" s="334"/>
    </row>
    <row r="5" spans="1:10" ht="16" thickBot="1" x14ac:dyDescent="0.4">
      <c r="A5" s="354"/>
      <c r="B5" s="355"/>
      <c r="C5" s="360" t="s">
        <v>7</v>
      </c>
      <c r="D5" s="331"/>
      <c r="E5" s="331"/>
      <c r="F5" s="332"/>
      <c r="G5" s="333"/>
      <c r="H5" s="333"/>
      <c r="I5" s="333"/>
      <c r="J5" s="334"/>
    </row>
    <row r="6" spans="1:10" ht="16" thickBot="1" x14ac:dyDescent="0.4">
      <c r="A6" s="356"/>
      <c r="B6" s="357"/>
      <c r="C6" s="360" t="s">
        <v>8</v>
      </c>
      <c r="D6" s="331"/>
      <c r="E6" s="331"/>
      <c r="F6" s="332"/>
      <c r="G6" s="333"/>
      <c r="H6" s="333"/>
      <c r="I6" s="333"/>
      <c r="J6" s="334"/>
    </row>
    <row r="7" spans="1:10" ht="16" thickBot="1" x14ac:dyDescent="0.4">
      <c r="A7" s="358"/>
      <c r="B7" s="359"/>
      <c r="C7" s="331" t="s">
        <v>9</v>
      </c>
      <c r="D7" s="331"/>
      <c r="E7" s="331"/>
      <c r="F7" s="332"/>
      <c r="G7" s="333"/>
      <c r="H7" s="333"/>
      <c r="I7" s="333"/>
      <c r="J7" s="334"/>
    </row>
    <row r="8" spans="1:10" ht="18.5" thickBot="1" x14ac:dyDescent="0.4">
      <c r="A8" s="335" t="s">
        <v>10</v>
      </c>
      <c r="B8" s="336"/>
      <c r="C8" s="237" t="s">
        <v>11</v>
      </c>
      <c r="D8" s="237" t="s">
        <v>12</v>
      </c>
      <c r="E8" s="237" t="s">
        <v>13</v>
      </c>
      <c r="F8" s="337" t="s">
        <v>14</v>
      </c>
      <c r="G8" s="338"/>
      <c r="H8" s="338"/>
      <c r="I8" s="338"/>
      <c r="J8" s="339"/>
    </row>
    <row r="9" spans="1:10" ht="18.5" thickBot="1" x14ac:dyDescent="0.4">
      <c r="A9" s="329" t="s">
        <v>15</v>
      </c>
      <c r="B9" s="330"/>
      <c r="C9" s="219"/>
      <c r="D9" s="219"/>
      <c r="E9" s="219"/>
      <c r="F9" s="340"/>
      <c r="G9" s="341"/>
      <c r="H9" s="341"/>
      <c r="I9" s="341"/>
      <c r="J9" s="342"/>
    </row>
    <row r="10" spans="1:10" ht="18" thickBot="1" x14ac:dyDescent="0.4">
      <c r="A10" s="325" t="s">
        <v>16</v>
      </c>
      <c r="B10" s="326"/>
      <c r="C10" s="235"/>
      <c r="D10" s="235"/>
      <c r="E10" s="235"/>
      <c r="F10" s="314"/>
      <c r="G10" s="296"/>
      <c r="H10" s="296"/>
      <c r="I10" s="296"/>
      <c r="J10" s="297"/>
    </row>
    <row r="11" spans="1:10" ht="18" thickBot="1" x14ac:dyDescent="0.4">
      <c r="A11" s="325" t="s">
        <v>17</v>
      </c>
      <c r="B11" s="326"/>
      <c r="C11" s="235"/>
      <c r="D11" s="235"/>
      <c r="E11" s="220"/>
      <c r="F11" s="314"/>
      <c r="G11" s="296"/>
      <c r="H11" s="296"/>
      <c r="I11" s="296"/>
      <c r="J11" s="297"/>
    </row>
    <row r="12" spans="1:10" ht="18" thickBot="1" x14ac:dyDescent="0.4">
      <c r="A12" s="325" t="s">
        <v>18</v>
      </c>
      <c r="B12" s="326"/>
      <c r="C12" s="235"/>
      <c r="D12" s="235"/>
      <c r="E12" s="220"/>
      <c r="F12" s="314"/>
      <c r="G12" s="296"/>
      <c r="H12" s="296"/>
      <c r="I12" s="296"/>
      <c r="J12" s="297"/>
    </row>
    <row r="13" spans="1:10" ht="18.5" thickBot="1" x14ac:dyDescent="0.4">
      <c r="A13" s="329" t="s">
        <v>19</v>
      </c>
      <c r="B13" s="330"/>
      <c r="C13" s="219"/>
      <c r="D13" s="219"/>
      <c r="E13" s="219"/>
      <c r="F13" s="314"/>
      <c r="G13" s="296"/>
      <c r="H13" s="296"/>
      <c r="I13" s="296"/>
      <c r="J13" s="297"/>
    </row>
    <row r="14" spans="1:10" ht="18" thickBot="1" x14ac:dyDescent="0.4">
      <c r="A14" s="325" t="s">
        <v>20</v>
      </c>
      <c r="B14" s="326"/>
      <c r="C14" s="235"/>
      <c r="D14" s="235"/>
      <c r="E14" s="220"/>
      <c r="F14" s="314"/>
      <c r="G14" s="296"/>
      <c r="H14" s="296"/>
      <c r="I14" s="296"/>
      <c r="J14" s="297"/>
    </row>
    <row r="15" spans="1:10" ht="18" thickBot="1" x14ac:dyDescent="0.4">
      <c r="A15" s="327" t="s">
        <v>21</v>
      </c>
      <c r="B15" s="328"/>
      <c r="C15" s="235"/>
      <c r="D15" s="235"/>
      <c r="E15" s="220"/>
      <c r="F15" s="314"/>
      <c r="G15" s="296"/>
      <c r="H15" s="296"/>
      <c r="I15" s="296"/>
      <c r="J15" s="297"/>
    </row>
    <row r="16" spans="1:10" ht="18" thickBot="1" x14ac:dyDescent="0.4">
      <c r="A16" s="325" t="s">
        <v>22</v>
      </c>
      <c r="B16" s="326"/>
      <c r="C16" s="235"/>
      <c r="D16" s="235"/>
      <c r="E16" s="220"/>
      <c r="F16" s="314"/>
      <c r="G16" s="296"/>
      <c r="H16" s="296"/>
      <c r="I16" s="296"/>
      <c r="J16" s="297"/>
    </row>
    <row r="17" spans="1:10" ht="18" thickBot="1" x14ac:dyDescent="0.4">
      <c r="A17" s="325" t="s">
        <v>23</v>
      </c>
      <c r="B17" s="326"/>
      <c r="C17" s="235"/>
      <c r="D17" s="235"/>
      <c r="E17" s="235"/>
      <c r="F17" s="314"/>
      <c r="G17" s="296"/>
      <c r="H17" s="296"/>
      <c r="I17" s="296"/>
      <c r="J17" s="297"/>
    </row>
    <row r="18" spans="1:10" ht="18" thickBot="1" x14ac:dyDescent="0.4">
      <c r="A18" s="325" t="s">
        <v>24</v>
      </c>
      <c r="B18" s="326"/>
      <c r="C18" s="235"/>
      <c r="D18" s="235"/>
      <c r="E18" s="220"/>
      <c r="F18" s="314"/>
      <c r="G18" s="296"/>
      <c r="H18" s="296"/>
      <c r="I18" s="296"/>
      <c r="J18" s="297"/>
    </row>
    <row r="19" spans="1:10" ht="18" thickBot="1" x14ac:dyDescent="0.4">
      <c r="A19" s="325" t="s">
        <v>25</v>
      </c>
      <c r="B19" s="326"/>
      <c r="C19" s="235"/>
      <c r="D19" s="235"/>
      <c r="E19" s="220"/>
      <c r="F19" s="314"/>
      <c r="G19" s="296"/>
      <c r="H19" s="296"/>
      <c r="I19" s="296"/>
      <c r="J19" s="297"/>
    </row>
    <row r="20" spans="1:10" ht="18" thickBot="1" x14ac:dyDescent="0.4">
      <c r="A20" s="327" t="s">
        <v>26</v>
      </c>
      <c r="B20" s="328"/>
      <c r="C20" s="235"/>
      <c r="D20" s="235"/>
      <c r="E20" s="220"/>
      <c r="F20" s="314"/>
      <c r="G20" s="296"/>
      <c r="H20" s="296"/>
      <c r="I20" s="296"/>
      <c r="J20" s="297"/>
    </row>
    <row r="21" spans="1:10" ht="18.5" thickBot="1" x14ac:dyDescent="0.4">
      <c r="A21" s="317" t="s">
        <v>27</v>
      </c>
      <c r="B21" s="318"/>
      <c r="C21" s="221"/>
      <c r="D21" s="221"/>
      <c r="E21" s="222"/>
      <c r="F21" s="314"/>
      <c r="G21" s="296"/>
      <c r="H21" s="296"/>
      <c r="I21" s="296"/>
      <c r="J21" s="297"/>
    </row>
    <row r="22" spans="1:10" ht="18" thickBot="1" x14ac:dyDescent="0.4">
      <c r="A22" s="294" t="s">
        <v>28</v>
      </c>
      <c r="B22" s="295"/>
      <c r="C22" s="235"/>
      <c r="D22" s="235"/>
      <c r="E22" s="220"/>
      <c r="F22" s="314"/>
      <c r="G22" s="296"/>
      <c r="H22" s="296"/>
      <c r="I22" s="296"/>
      <c r="J22" s="297"/>
    </row>
    <row r="23" spans="1:10" ht="18" thickBot="1" x14ac:dyDescent="0.4">
      <c r="A23" s="294" t="s">
        <v>29</v>
      </c>
      <c r="B23" s="295"/>
      <c r="C23" s="235"/>
      <c r="D23" s="235"/>
      <c r="E23" s="220"/>
      <c r="F23" s="314"/>
      <c r="G23" s="296"/>
      <c r="H23" s="296"/>
      <c r="I23" s="296"/>
      <c r="J23" s="297"/>
    </row>
    <row r="24" spans="1:10" ht="18" thickBot="1" x14ac:dyDescent="0.4">
      <c r="A24" s="294" t="s">
        <v>30</v>
      </c>
      <c r="B24" s="295"/>
      <c r="C24" s="235"/>
      <c r="D24" s="235"/>
      <c r="E24" s="220"/>
      <c r="F24" s="314"/>
      <c r="G24" s="296"/>
      <c r="H24" s="296"/>
      <c r="I24" s="296"/>
      <c r="J24" s="297"/>
    </row>
    <row r="25" spans="1:10" ht="18" thickBot="1" x14ac:dyDescent="0.4">
      <c r="A25" s="294" t="s">
        <v>31</v>
      </c>
      <c r="B25" s="295"/>
      <c r="C25" s="235"/>
      <c r="D25" s="235"/>
      <c r="E25" s="220"/>
      <c r="F25" s="314"/>
      <c r="G25" s="296"/>
      <c r="H25" s="296"/>
      <c r="I25" s="296"/>
      <c r="J25" s="297"/>
    </row>
    <row r="26" spans="1:10" ht="18" thickBot="1" x14ac:dyDescent="0.4">
      <c r="A26" s="294" t="s">
        <v>32</v>
      </c>
      <c r="B26" s="295"/>
      <c r="C26" s="235"/>
      <c r="D26" s="235"/>
      <c r="E26" s="220"/>
      <c r="F26" s="314"/>
      <c r="G26" s="296"/>
      <c r="H26" s="296"/>
      <c r="I26" s="296"/>
      <c r="J26" s="297"/>
    </row>
    <row r="27" spans="1:10" ht="18" thickBot="1" x14ac:dyDescent="0.4">
      <c r="A27" s="294" t="s">
        <v>33</v>
      </c>
      <c r="B27" s="295"/>
      <c r="C27" s="235"/>
      <c r="D27" s="235"/>
      <c r="E27" s="220"/>
      <c r="F27" s="314"/>
      <c r="G27" s="296"/>
      <c r="H27" s="296"/>
      <c r="I27" s="296"/>
      <c r="J27" s="297"/>
    </row>
    <row r="28" spans="1:10" ht="18" thickBot="1" x14ac:dyDescent="0.4">
      <c r="A28" s="294" t="s">
        <v>34</v>
      </c>
      <c r="B28" s="295"/>
      <c r="C28" s="235"/>
      <c r="D28" s="235"/>
      <c r="E28" s="220"/>
      <c r="F28" s="314"/>
      <c r="G28" s="296"/>
      <c r="H28" s="296"/>
      <c r="I28" s="296"/>
      <c r="J28" s="297"/>
    </row>
    <row r="29" spans="1:10" ht="18" thickBot="1" x14ac:dyDescent="0.4">
      <c r="A29" s="294" t="s">
        <v>35</v>
      </c>
      <c r="B29" s="295"/>
      <c r="C29" s="235"/>
      <c r="D29" s="235"/>
      <c r="E29" s="220"/>
      <c r="F29" s="314"/>
      <c r="G29" s="296"/>
      <c r="H29" s="296"/>
      <c r="I29" s="296"/>
      <c r="J29" s="297"/>
    </row>
    <row r="30" spans="1:10" ht="18" thickBot="1" x14ac:dyDescent="0.4">
      <c r="A30" s="294" t="s">
        <v>36</v>
      </c>
      <c r="B30" s="295"/>
      <c r="C30" s="235"/>
      <c r="D30" s="235"/>
      <c r="E30" s="225"/>
      <c r="F30" s="314"/>
      <c r="G30" s="296"/>
      <c r="H30" s="296"/>
      <c r="I30" s="296"/>
      <c r="J30" s="297"/>
    </row>
    <row r="31" spans="1:10" ht="18" thickBot="1" x14ac:dyDescent="0.4">
      <c r="A31" s="294" t="s">
        <v>37</v>
      </c>
      <c r="B31" s="295"/>
      <c r="C31" s="235"/>
      <c r="D31" s="235"/>
      <c r="E31" s="225"/>
      <c r="F31" s="314"/>
      <c r="G31" s="296"/>
      <c r="H31" s="296"/>
      <c r="I31" s="296"/>
      <c r="J31" s="297"/>
    </row>
    <row r="32" spans="1:10" ht="18" thickBot="1" x14ac:dyDescent="0.4">
      <c r="A32" s="294" t="s">
        <v>38</v>
      </c>
      <c r="B32" s="295"/>
      <c r="C32" s="235"/>
      <c r="D32" s="235"/>
      <c r="E32" s="225"/>
      <c r="F32" s="314"/>
      <c r="G32" s="296"/>
      <c r="H32" s="296"/>
      <c r="I32" s="296"/>
      <c r="J32" s="297"/>
    </row>
    <row r="33" spans="1:10" ht="18" thickBot="1" x14ac:dyDescent="0.4">
      <c r="A33" s="294" t="s">
        <v>39</v>
      </c>
      <c r="B33" s="295"/>
      <c r="C33" s="235"/>
      <c r="D33" s="235"/>
      <c r="E33" s="235"/>
      <c r="F33" s="314"/>
      <c r="G33" s="296"/>
      <c r="H33" s="296"/>
      <c r="I33" s="296"/>
      <c r="J33" s="297"/>
    </row>
    <row r="34" spans="1:10" ht="18" thickBot="1" x14ac:dyDescent="0.4">
      <c r="A34" s="294" t="s">
        <v>40</v>
      </c>
      <c r="B34" s="295"/>
      <c r="C34" s="235"/>
      <c r="D34" s="235"/>
      <c r="E34" s="235"/>
      <c r="F34" s="314"/>
      <c r="G34" s="296"/>
      <c r="H34" s="296"/>
      <c r="I34" s="296"/>
      <c r="J34" s="297"/>
    </row>
    <row r="35" spans="1:10" ht="18" thickBot="1" x14ac:dyDescent="0.4">
      <c r="A35" s="294" t="s">
        <v>41</v>
      </c>
      <c r="B35" s="295"/>
      <c r="C35" s="235"/>
      <c r="D35" s="235"/>
      <c r="E35" s="235"/>
      <c r="F35" s="314"/>
      <c r="G35" s="296"/>
      <c r="H35" s="296"/>
      <c r="I35" s="296"/>
      <c r="J35" s="297"/>
    </row>
    <row r="36" spans="1:10" ht="18" thickBot="1" x14ac:dyDescent="0.4">
      <c r="A36" s="294" t="s">
        <v>42</v>
      </c>
      <c r="B36" s="295"/>
      <c r="C36" s="235"/>
      <c r="D36" s="235"/>
      <c r="E36" s="235"/>
      <c r="F36" s="314"/>
      <c r="G36" s="296"/>
      <c r="H36" s="296"/>
      <c r="I36" s="296"/>
      <c r="J36" s="297"/>
    </row>
    <row r="37" spans="1:10" ht="18" thickBot="1" x14ac:dyDescent="0.4">
      <c r="A37" s="294" t="s">
        <v>43</v>
      </c>
      <c r="B37" s="295"/>
      <c r="C37" s="235"/>
      <c r="D37" s="235"/>
      <c r="E37" s="220"/>
      <c r="F37" s="314"/>
      <c r="G37" s="296"/>
      <c r="H37" s="296"/>
      <c r="I37" s="296"/>
      <c r="J37" s="297"/>
    </row>
    <row r="38" spans="1:10" ht="18" thickBot="1" x14ac:dyDescent="0.4">
      <c r="A38" s="321" t="s">
        <v>44</v>
      </c>
      <c r="B38" s="322"/>
      <c r="C38" s="235"/>
      <c r="D38" s="235"/>
      <c r="E38" s="220"/>
      <c r="F38" s="314"/>
      <c r="G38" s="296"/>
      <c r="H38" s="296"/>
      <c r="I38" s="296"/>
      <c r="J38" s="297"/>
    </row>
    <row r="39" spans="1:10" ht="18" thickBot="1" x14ac:dyDescent="0.4">
      <c r="A39" s="294" t="s">
        <v>45</v>
      </c>
      <c r="B39" s="295"/>
      <c r="C39" s="235"/>
      <c r="D39" s="235"/>
      <c r="E39" s="235"/>
      <c r="F39" s="314"/>
      <c r="G39" s="296"/>
      <c r="H39" s="296"/>
      <c r="I39" s="296"/>
      <c r="J39" s="297"/>
    </row>
    <row r="40" spans="1:10" ht="18" thickBot="1" x14ac:dyDescent="0.4">
      <c r="A40" s="294" t="s">
        <v>46</v>
      </c>
      <c r="B40" s="295"/>
      <c r="C40" s="235"/>
      <c r="D40" s="235"/>
      <c r="E40" s="220"/>
      <c r="F40" s="314"/>
      <c r="G40" s="296"/>
      <c r="H40" s="296"/>
      <c r="I40" s="296"/>
      <c r="J40" s="297"/>
    </row>
    <row r="41" spans="1:10" ht="18" thickBot="1" x14ac:dyDescent="0.4">
      <c r="A41" s="323" t="s">
        <v>47</v>
      </c>
      <c r="B41" s="324"/>
      <c r="C41" s="235"/>
      <c r="D41" s="235"/>
      <c r="E41" s="235"/>
      <c r="F41" s="314"/>
      <c r="G41" s="296"/>
      <c r="H41" s="296"/>
      <c r="I41" s="296"/>
      <c r="J41" s="297"/>
    </row>
    <row r="42" spans="1:10" ht="18.5" thickBot="1" x14ac:dyDescent="0.4">
      <c r="A42" s="317" t="s">
        <v>48</v>
      </c>
      <c r="B42" s="318"/>
      <c r="C42" s="221"/>
      <c r="D42" s="221"/>
      <c r="E42" s="222"/>
      <c r="F42" s="314"/>
      <c r="G42" s="296"/>
      <c r="H42" s="296"/>
      <c r="I42" s="296"/>
      <c r="J42" s="297"/>
    </row>
    <row r="43" spans="1:10" ht="18" thickBot="1" x14ac:dyDescent="0.4">
      <c r="A43" s="294" t="s">
        <v>49</v>
      </c>
      <c r="B43" s="295"/>
      <c r="C43" s="235"/>
      <c r="D43" s="235"/>
      <c r="E43" s="220"/>
      <c r="F43" s="314"/>
      <c r="G43" s="296"/>
      <c r="H43" s="296"/>
      <c r="I43" s="296"/>
      <c r="J43" s="297"/>
    </row>
    <row r="44" spans="1:10" ht="18" thickBot="1" x14ac:dyDescent="0.4">
      <c r="A44" s="319" t="s">
        <v>50</v>
      </c>
      <c r="B44" s="320"/>
      <c r="C44" s="235"/>
      <c r="D44" s="235"/>
      <c r="E44" s="235"/>
      <c r="F44" s="314"/>
      <c r="G44" s="296"/>
      <c r="H44" s="296"/>
      <c r="I44" s="296"/>
      <c r="J44" s="297"/>
    </row>
    <row r="45" spans="1:10" ht="18" thickBot="1" x14ac:dyDescent="0.4">
      <c r="A45" s="321" t="s">
        <v>51</v>
      </c>
      <c r="B45" s="322"/>
      <c r="C45" s="235"/>
      <c r="D45" s="235"/>
      <c r="E45" s="225"/>
      <c r="F45" s="314"/>
      <c r="G45" s="296"/>
      <c r="H45" s="296"/>
      <c r="I45" s="296"/>
      <c r="J45" s="297"/>
    </row>
    <row r="46" spans="1:10" ht="18" thickBot="1" x14ac:dyDescent="0.4">
      <c r="A46" s="319" t="s">
        <v>52</v>
      </c>
      <c r="B46" s="320"/>
      <c r="C46" s="235"/>
      <c r="D46" s="235"/>
      <c r="E46" s="220"/>
      <c r="F46" s="314"/>
      <c r="G46" s="296"/>
      <c r="H46" s="296"/>
      <c r="I46" s="296"/>
      <c r="J46" s="297"/>
    </row>
    <row r="47" spans="1:10" ht="18.5" thickBot="1" x14ac:dyDescent="0.4">
      <c r="A47" s="317" t="s">
        <v>53</v>
      </c>
      <c r="B47" s="318"/>
      <c r="C47" s="223"/>
      <c r="D47" s="223"/>
      <c r="E47" s="223"/>
      <c r="F47" s="314"/>
      <c r="G47" s="296"/>
      <c r="H47" s="296"/>
      <c r="I47" s="296"/>
      <c r="J47" s="297"/>
    </row>
    <row r="48" spans="1:10" ht="18" thickBot="1" x14ac:dyDescent="0.4">
      <c r="A48" s="294" t="s">
        <v>54</v>
      </c>
      <c r="B48" s="295"/>
      <c r="C48" s="235"/>
      <c r="D48" s="235"/>
      <c r="E48" s="220"/>
      <c r="F48" s="314"/>
      <c r="G48" s="296"/>
      <c r="H48" s="296"/>
      <c r="I48" s="296"/>
      <c r="J48" s="297"/>
    </row>
    <row r="49" spans="1:15" ht="18" thickBot="1" x14ac:dyDescent="0.4">
      <c r="A49" s="294" t="s">
        <v>55</v>
      </c>
      <c r="B49" s="295"/>
      <c r="C49" s="235"/>
      <c r="D49" s="235"/>
      <c r="E49" s="220"/>
      <c r="F49" s="314"/>
      <c r="G49" s="296"/>
      <c r="H49" s="296"/>
      <c r="I49" s="296"/>
      <c r="J49" s="297"/>
    </row>
    <row r="50" spans="1:15" ht="18" thickBot="1" x14ac:dyDescent="0.4">
      <c r="A50" s="294" t="s">
        <v>56</v>
      </c>
      <c r="B50" s="295"/>
      <c r="C50" s="235"/>
      <c r="D50" s="235"/>
      <c r="E50" s="220"/>
      <c r="F50" s="314"/>
      <c r="G50" s="296"/>
      <c r="H50" s="296"/>
      <c r="I50" s="296"/>
      <c r="J50" s="297"/>
    </row>
    <row r="51" spans="1:15" ht="18" thickBot="1" x14ac:dyDescent="0.4">
      <c r="A51" s="294" t="s">
        <v>57</v>
      </c>
      <c r="B51" s="295"/>
      <c r="C51" s="235"/>
      <c r="D51" s="235"/>
      <c r="E51" s="220"/>
      <c r="F51" s="314"/>
      <c r="G51" s="296"/>
      <c r="H51" s="296"/>
      <c r="I51" s="296"/>
      <c r="J51" s="297"/>
    </row>
    <row r="52" spans="1:15" ht="18" thickBot="1" x14ac:dyDescent="0.4">
      <c r="A52" s="294" t="s">
        <v>58</v>
      </c>
      <c r="B52" s="295"/>
      <c r="C52" s="235"/>
      <c r="D52" s="235"/>
      <c r="E52" s="220"/>
      <c r="F52" s="314"/>
      <c r="G52" s="296"/>
      <c r="H52" s="296"/>
      <c r="I52" s="296"/>
      <c r="J52" s="297"/>
    </row>
    <row r="53" spans="1:15" ht="18" thickBot="1" x14ac:dyDescent="0.4">
      <c r="A53" s="294" t="s">
        <v>59</v>
      </c>
      <c r="B53" s="295"/>
      <c r="C53" s="235"/>
      <c r="D53" s="235"/>
      <c r="E53" s="220"/>
      <c r="F53" s="314"/>
      <c r="G53" s="296"/>
      <c r="H53" s="296"/>
      <c r="I53" s="296"/>
      <c r="J53" s="297"/>
    </row>
    <row r="54" spans="1:15" ht="18.5" thickBot="1" x14ac:dyDescent="0.4">
      <c r="A54" s="317" t="s">
        <v>60</v>
      </c>
      <c r="B54" s="318"/>
      <c r="C54" s="221"/>
      <c r="D54" s="221"/>
      <c r="E54" s="221"/>
      <c r="F54" s="314"/>
      <c r="G54" s="296"/>
      <c r="H54" s="296"/>
      <c r="I54" s="296"/>
      <c r="J54" s="297"/>
    </row>
    <row r="55" spans="1:15" ht="18" thickBot="1" x14ac:dyDescent="0.4">
      <c r="A55" s="294" t="s">
        <v>61</v>
      </c>
      <c r="B55" s="295"/>
      <c r="C55" s="235"/>
      <c r="D55" s="235"/>
      <c r="E55" s="220"/>
      <c r="F55" s="314"/>
      <c r="G55" s="296"/>
      <c r="H55" s="296"/>
      <c r="I55" s="296"/>
      <c r="J55" s="297"/>
    </row>
    <row r="56" spans="1:15" ht="18" thickBot="1" x14ac:dyDescent="0.4">
      <c r="A56" s="294" t="s">
        <v>62</v>
      </c>
      <c r="B56" s="295"/>
      <c r="C56" s="235"/>
      <c r="D56" s="235"/>
      <c r="E56" s="220"/>
      <c r="F56" s="314"/>
      <c r="G56" s="296"/>
      <c r="H56" s="296"/>
      <c r="I56" s="296"/>
      <c r="J56" s="297"/>
    </row>
    <row r="57" spans="1:15" ht="18.5" thickBot="1" x14ac:dyDescent="0.4">
      <c r="A57" s="317" t="s">
        <v>63</v>
      </c>
      <c r="B57" s="318"/>
      <c r="C57" s="221"/>
      <c r="D57" s="221"/>
      <c r="E57" s="221"/>
      <c r="F57" s="314"/>
      <c r="G57" s="296"/>
      <c r="H57" s="296"/>
      <c r="I57" s="296"/>
      <c r="J57" s="297"/>
    </row>
    <row r="58" spans="1:15" ht="18" thickBot="1" x14ac:dyDescent="0.4">
      <c r="A58" s="294" t="s">
        <v>64</v>
      </c>
      <c r="B58" s="295"/>
      <c r="C58" s="235"/>
      <c r="D58" s="235"/>
      <c r="E58" s="220"/>
      <c r="F58" s="314"/>
      <c r="G58" s="296"/>
      <c r="H58" s="296"/>
      <c r="I58" s="296"/>
      <c r="J58" s="297"/>
    </row>
    <row r="59" spans="1:15" ht="18" thickBot="1" x14ac:dyDescent="0.4">
      <c r="A59" s="294" t="s">
        <v>65</v>
      </c>
      <c r="B59" s="295"/>
      <c r="C59" s="235"/>
      <c r="D59" s="235"/>
      <c r="E59" s="235"/>
      <c r="F59" s="314"/>
      <c r="G59" s="296"/>
      <c r="H59" s="296"/>
      <c r="I59" s="296"/>
      <c r="J59" s="297"/>
    </row>
    <row r="60" spans="1:15" ht="18" thickBot="1" x14ac:dyDescent="0.4">
      <c r="A60" s="294" t="s">
        <v>66</v>
      </c>
      <c r="B60" s="295"/>
      <c r="C60" s="235"/>
      <c r="D60" s="235"/>
      <c r="E60" s="235"/>
      <c r="F60" s="314"/>
      <c r="G60" s="296"/>
      <c r="H60" s="296"/>
      <c r="I60" s="296"/>
      <c r="J60" s="297"/>
    </row>
    <row r="61" spans="1:15" ht="18" thickBot="1" x14ac:dyDescent="0.4">
      <c r="A61" s="294" t="s">
        <v>67</v>
      </c>
      <c r="B61" s="295"/>
      <c r="C61" s="235"/>
      <c r="D61" s="235"/>
      <c r="E61" s="235"/>
      <c r="F61" s="314"/>
      <c r="G61" s="296"/>
      <c r="H61" s="296"/>
      <c r="I61" s="296"/>
      <c r="J61" s="297"/>
    </row>
    <row r="62" spans="1:15" ht="18" thickBot="1" x14ac:dyDescent="0.4">
      <c r="A62" s="294" t="s">
        <v>68</v>
      </c>
      <c r="B62" s="295"/>
      <c r="C62" s="235"/>
      <c r="D62" s="235"/>
      <c r="E62" s="235"/>
      <c r="F62" s="314"/>
      <c r="G62" s="296"/>
      <c r="H62" s="296"/>
      <c r="I62" s="296"/>
      <c r="J62" s="297"/>
    </row>
    <row r="63" spans="1:15" ht="18" thickBot="1" x14ac:dyDescent="0.4">
      <c r="A63" s="315" t="s">
        <v>69</v>
      </c>
      <c r="B63" s="316"/>
      <c r="C63" s="235"/>
      <c r="D63" s="235"/>
      <c r="E63" s="235"/>
      <c r="F63" s="314"/>
      <c r="G63" s="296"/>
      <c r="H63" s="296"/>
      <c r="I63" s="296"/>
      <c r="J63" s="297"/>
    </row>
    <row r="64" spans="1:15" ht="18" thickBot="1" x14ac:dyDescent="0.4">
      <c r="A64" s="294" t="s">
        <v>70</v>
      </c>
      <c r="B64" s="295"/>
      <c r="C64" s="235"/>
      <c r="D64" s="235"/>
      <c r="E64" s="220"/>
      <c r="F64" s="314"/>
      <c r="G64" s="296"/>
      <c r="H64" s="296"/>
      <c r="I64" s="296"/>
      <c r="J64" s="297"/>
      <c r="O64" t="s">
        <v>71</v>
      </c>
    </row>
    <row r="65" spans="1:10" ht="18" thickBot="1" x14ac:dyDescent="0.4">
      <c r="A65" s="294" t="s">
        <v>72</v>
      </c>
      <c r="B65" s="295"/>
      <c r="C65" s="235"/>
      <c r="D65" s="235"/>
      <c r="E65" s="220"/>
      <c r="F65" s="314"/>
      <c r="G65" s="296"/>
      <c r="H65" s="296"/>
      <c r="I65" s="296"/>
      <c r="J65" s="297"/>
    </row>
    <row r="66" spans="1:10" ht="18" thickBot="1" x14ac:dyDescent="0.4">
      <c r="A66" s="294" t="s">
        <v>73</v>
      </c>
      <c r="B66" s="295"/>
      <c r="C66" s="235"/>
      <c r="D66" s="235"/>
      <c r="E66" s="220"/>
      <c r="F66" s="314"/>
      <c r="G66" s="296"/>
      <c r="H66" s="296"/>
      <c r="I66" s="296"/>
      <c r="J66" s="297"/>
    </row>
    <row r="67" spans="1:10" ht="18" thickBot="1" x14ac:dyDescent="0.4">
      <c r="A67" s="294" t="s">
        <v>74</v>
      </c>
      <c r="B67" s="295"/>
      <c r="C67" s="235"/>
      <c r="D67" s="235"/>
      <c r="E67" s="220"/>
      <c r="F67" s="296"/>
      <c r="G67" s="296"/>
      <c r="H67" s="296"/>
      <c r="I67" s="296"/>
      <c r="J67" s="297"/>
    </row>
    <row r="68" spans="1:10" ht="18" thickBot="1" x14ac:dyDescent="0.4">
      <c r="A68" s="294" t="s">
        <v>75</v>
      </c>
      <c r="B68" s="295"/>
      <c r="C68" s="235"/>
      <c r="D68" s="235"/>
      <c r="E68" s="220"/>
      <c r="F68" s="296"/>
      <c r="G68" s="296"/>
      <c r="H68" s="296"/>
      <c r="I68" s="296"/>
      <c r="J68" s="297"/>
    </row>
    <row r="69" spans="1:10" ht="18.5" thickBot="1" x14ac:dyDescent="0.45">
      <c r="A69" s="298"/>
      <c r="B69" s="301"/>
      <c r="C69" s="224">
        <f>SUM(C10:C68)</f>
        <v>0</v>
      </c>
      <c r="D69" s="224">
        <f>SUM(D10:D68)</f>
        <v>0</v>
      </c>
      <c r="E69" s="224">
        <f>SUM(E10:E68)</f>
        <v>0</v>
      </c>
      <c r="F69" s="303" t="s">
        <v>76</v>
      </c>
      <c r="G69" s="303"/>
      <c r="H69" s="303"/>
      <c r="I69" s="303"/>
      <c r="J69" s="304"/>
    </row>
    <row r="70" spans="1:10" ht="18" thickBot="1" x14ac:dyDescent="0.4">
      <c r="A70" s="299"/>
      <c r="B70" s="302"/>
      <c r="C70" s="305"/>
      <c r="D70" s="305"/>
      <c r="E70" s="306"/>
      <c r="F70" s="307"/>
      <c r="G70" s="307"/>
      <c r="H70" s="307"/>
      <c r="I70" s="307"/>
      <c r="J70" s="308"/>
    </row>
    <row r="71" spans="1:10" ht="16" thickBot="1" x14ac:dyDescent="0.4">
      <c r="A71" s="299"/>
      <c r="B71" s="210" t="s">
        <v>77</v>
      </c>
      <c r="C71" s="309">
        <f>(((53-E69)-D69)/(53-E69))*100</f>
        <v>100</v>
      </c>
      <c r="D71" s="310"/>
      <c r="E71" s="311"/>
      <c r="F71" s="307"/>
      <c r="G71" s="307"/>
      <c r="H71" s="307"/>
      <c r="I71" s="307"/>
      <c r="J71" s="308"/>
    </row>
    <row r="72" spans="1:10" ht="16" thickBot="1" x14ac:dyDescent="0.4">
      <c r="A72" s="299"/>
      <c r="B72" s="211" t="s">
        <v>78</v>
      </c>
      <c r="C72" s="212" t="str">
        <f>IF(C71&lt;69.5, "X", "")</f>
        <v/>
      </c>
      <c r="D72" s="213"/>
      <c r="E72" s="226"/>
      <c r="F72" s="307"/>
      <c r="G72" s="307"/>
      <c r="H72" s="307"/>
      <c r="I72" s="307"/>
      <c r="J72" s="308"/>
    </row>
    <row r="73" spans="1:10" ht="16" thickBot="1" x14ac:dyDescent="0.4">
      <c r="A73" s="299"/>
      <c r="B73" s="211" t="s">
        <v>79</v>
      </c>
      <c r="C73" s="214" t="str">
        <f>IF(C71&gt;84.4, "", IF(C71&gt;69.4, "X", ""))</f>
        <v/>
      </c>
      <c r="D73" s="215"/>
      <c r="E73" s="227"/>
      <c r="F73" s="307"/>
      <c r="G73" s="307"/>
      <c r="H73" s="307"/>
      <c r="I73" s="307"/>
      <c r="J73" s="308"/>
    </row>
    <row r="74" spans="1:10" ht="16" thickBot="1" x14ac:dyDescent="0.4">
      <c r="A74" s="300"/>
      <c r="B74" s="211" t="s">
        <v>80</v>
      </c>
      <c r="C74" s="214" t="str">
        <f>IF(C71&gt;100, "", IF(C71&gt;84, "X", ""))</f>
        <v>X</v>
      </c>
      <c r="D74" s="216"/>
      <c r="E74" s="228"/>
      <c r="F74" s="312"/>
      <c r="G74" s="312"/>
      <c r="H74" s="312"/>
      <c r="I74" s="312"/>
      <c r="J74" s="313"/>
    </row>
  </sheetData>
  <mergeCells count="144">
    <mergeCell ref="A2:J2"/>
    <mergeCell ref="C3:E3"/>
    <mergeCell ref="F3:H3"/>
    <mergeCell ref="C4:E4"/>
    <mergeCell ref="F4:J4"/>
    <mergeCell ref="A5:B7"/>
    <mergeCell ref="C5:E5"/>
    <mergeCell ref="F5:J5"/>
    <mergeCell ref="C6:E6"/>
    <mergeCell ref="F6:J6"/>
    <mergeCell ref="A10:B10"/>
    <mergeCell ref="F10:J10"/>
    <mergeCell ref="A11:B11"/>
    <mergeCell ref="F11:J11"/>
    <mergeCell ref="A12:B12"/>
    <mergeCell ref="F12:J12"/>
    <mergeCell ref="C7:E7"/>
    <mergeCell ref="F7:J7"/>
    <mergeCell ref="A8:B8"/>
    <mergeCell ref="F8:J8"/>
    <mergeCell ref="A9:B9"/>
    <mergeCell ref="F9:J9"/>
    <mergeCell ref="A16:B16"/>
    <mergeCell ref="F16:J16"/>
    <mergeCell ref="A17:B17"/>
    <mergeCell ref="F17:J17"/>
    <mergeCell ref="A18:B18"/>
    <mergeCell ref="F18:J18"/>
    <mergeCell ref="A13:B13"/>
    <mergeCell ref="F13:J13"/>
    <mergeCell ref="A14:B14"/>
    <mergeCell ref="F14:J14"/>
    <mergeCell ref="A15:B15"/>
    <mergeCell ref="F15:J15"/>
    <mergeCell ref="A22:B22"/>
    <mergeCell ref="F22:J22"/>
    <mergeCell ref="A23:B23"/>
    <mergeCell ref="F23:J23"/>
    <mergeCell ref="A24:B24"/>
    <mergeCell ref="F24:J24"/>
    <mergeCell ref="A19:B19"/>
    <mergeCell ref="F19:J19"/>
    <mergeCell ref="A20:B20"/>
    <mergeCell ref="F20:J20"/>
    <mergeCell ref="A21:B21"/>
    <mergeCell ref="F21:J21"/>
    <mergeCell ref="A28:B28"/>
    <mergeCell ref="F28:J28"/>
    <mergeCell ref="A29:B29"/>
    <mergeCell ref="F29:J29"/>
    <mergeCell ref="A30:B30"/>
    <mergeCell ref="F30:J30"/>
    <mergeCell ref="A25:B25"/>
    <mergeCell ref="F25:J25"/>
    <mergeCell ref="A26:B26"/>
    <mergeCell ref="F26:J26"/>
    <mergeCell ref="A27:B27"/>
    <mergeCell ref="F27:J27"/>
    <mergeCell ref="A34:B34"/>
    <mergeCell ref="F34:J34"/>
    <mergeCell ref="A35:B35"/>
    <mergeCell ref="F35:J35"/>
    <mergeCell ref="A36:B36"/>
    <mergeCell ref="F36:J36"/>
    <mergeCell ref="A31:B31"/>
    <mergeCell ref="F31:J31"/>
    <mergeCell ref="A32:B32"/>
    <mergeCell ref="F32:J32"/>
    <mergeCell ref="A33:B33"/>
    <mergeCell ref="F33:J33"/>
    <mergeCell ref="A40:B40"/>
    <mergeCell ref="F40:J40"/>
    <mergeCell ref="A41:B41"/>
    <mergeCell ref="F41:J41"/>
    <mergeCell ref="A42:B42"/>
    <mergeCell ref="F42:J42"/>
    <mergeCell ref="A37:B37"/>
    <mergeCell ref="F37:J37"/>
    <mergeCell ref="A38:B38"/>
    <mergeCell ref="F38:J38"/>
    <mergeCell ref="A39:B39"/>
    <mergeCell ref="F39:J39"/>
    <mergeCell ref="A46:B46"/>
    <mergeCell ref="F46:J46"/>
    <mergeCell ref="A47:B47"/>
    <mergeCell ref="F47:J47"/>
    <mergeCell ref="A48:B48"/>
    <mergeCell ref="F48:J48"/>
    <mergeCell ref="A43:B43"/>
    <mergeCell ref="F43:J43"/>
    <mergeCell ref="A44:B44"/>
    <mergeCell ref="F44:J44"/>
    <mergeCell ref="A45:B45"/>
    <mergeCell ref="F45:J45"/>
    <mergeCell ref="A52:B52"/>
    <mergeCell ref="F52:J52"/>
    <mergeCell ref="A53:B53"/>
    <mergeCell ref="F53:J53"/>
    <mergeCell ref="A54:B54"/>
    <mergeCell ref="F54:J54"/>
    <mergeCell ref="A49:B49"/>
    <mergeCell ref="F49:J49"/>
    <mergeCell ref="A50:B50"/>
    <mergeCell ref="F50:J50"/>
    <mergeCell ref="A51:B51"/>
    <mergeCell ref="F51:J51"/>
    <mergeCell ref="A58:B58"/>
    <mergeCell ref="F58:J58"/>
    <mergeCell ref="A59:B59"/>
    <mergeCell ref="F59:J59"/>
    <mergeCell ref="A60:B60"/>
    <mergeCell ref="F60:J60"/>
    <mergeCell ref="A55:B55"/>
    <mergeCell ref="F55:J55"/>
    <mergeCell ref="A56:B56"/>
    <mergeCell ref="F56:J56"/>
    <mergeCell ref="A57:B57"/>
    <mergeCell ref="F57:J57"/>
    <mergeCell ref="A64:B64"/>
    <mergeCell ref="F64:J64"/>
    <mergeCell ref="A65:B65"/>
    <mergeCell ref="F65:J65"/>
    <mergeCell ref="A66:B66"/>
    <mergeCell ref="F66:J66"/>
    <mergeCell ref="A61:B61"/>
    <mergeCell ref="F61:J61"/>
    <mergeCell ref="A62:B62"/>
    <mergeCell ref="F62:J62"/>
    <mergeCell ref="A63:B63"/>
    <mergeCell ref="F63:J63"/>
    <mergeCell ref="A67:B67"/>
    <mergeCell ref="F67:J67"/>
    <mergeCell ref="A68:B68"/>
    <mergeCell ref="F68:J68"/>
    <mergeCell ref="A69:A74"/>
    <mergeCell ref="B69:B70"/>
    <mergeCell ref="F69:J69"/>
    <mergeCell ref="C70:E70"/>
    <mergeCell ref="F70:J70"/>
    <mergeCell ref="C71:E71"/>
    <mergeCell ref="F71:J71"/>
    <mergeCell ref="F72:J72"/>
    <mergeCell ref="F73:J73"/>
    <mergeCell ref="F74:J74"/>
  </mergeCells>
  <conditionalFormatting sqref="C72:C74">
    <cfRule type="cellIs" dxfId="62" priority="1" operator="equal">
      <formula>"X"</formula>
    </cfRule>
  </conditionalFormatting>
  <dataValidations count="1">
    <dataValidation allowBlank="1" showErrorMessage="1" sqref="D71:E74 A2 B1:J1 B3 B71:B74 B69 I3:J68 G4:H68 A8:A68 C3:C74 D4:E69 F3:F70" xr:uid="{0FE1EC90-6974-465A-9F84-0CB4606DB234}"/>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V81"/>
  <sheetViews>
    <sheetView topLeftCell="A53" zoomScaleNormal="100" workbookViewId="0">
      <pane xSplit="1" topLeftCell="B1" activePane="topRight" state="frozen"/>
      <selection activeCell="A8" sqref="A8"/>
      <selection pane="topRight" activeCell="L70" sqref="L70"/>
    </sheetView>
  </sheetViews>
  <sheetFormatPr defaultRowHeight="14.5" x14ac:dyDescent="0.35"/>
  <cols>
    <col min="1" max="1" width="52.26953125" style="12" customWidth="1"/>
    <col min="2" max="39" width="3.7265625" style="6" customWidth="1"/>
    <col min="40" max="40" width="3.7265625" customWidth="1"/>
    <col min="41" max="42" width="3.7265625" style="13" customWidth="1"/>
    <col min="43" max="46" width="3.7265625" customWidth="1"/>
    <col min="48" max="48" width="0" hidden="1" customWidth="1"/>
  </cols>
  <sheetData>
    <row r="1" spans="1:46" x14ac:dyDescent="0.35">
      <c r="A1" s="95"/>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92"/>
      <c r="AO1" s="93"/>
      <c r="AP1" s="93"/>
      <c r="AQ1" s="92"/>
      <c r="AR1" s="92"/>
      <c r="AS1" s="92"/>
      <c r="AT1" s="92"/>
    </row>
    <row r="2" spans="1:46" ht="18" x14ac:dyDescent="0.4">
      <c r="A2" s="5" t="s">
        <v>81</v>
      </c>
      <c r="B2" s="90"/>
      <c r="C2" s="90"/>
      <c r="D2" s="90"/>
      <c r="E2" s="94"/>
      <c r="F2" s="94"/>
      <c r="G2" s="94"/>
      <c r="H2" s="94"/>
      <c r="I2" s="94"/>
      <c r="J2" s="94"/>
      <c r="K2" s="94"/>
      <c r="L2" s="94"/>
      <c r="M2" s="94"/>
      <c r="N2" s="94"/>
      <c r="O2" s="94"/>
      <c r="P2" s="94"/>
      <c r="Q2" s="94"/>
      <c r="R2" s="94"/>
      <c r="S2" s="94"/>
      <c r="T2" s="94"/>
      <c r="U2" s="94"/>
      <c r="V2" s="94"/>
      <c r="W2" s="94"/>
      <c r="X2" s="94"/>
      <c r="Y2" s="90"/>
      <c r="Z2" s="90"/>
      <c r="AA2" s="90"/>
      <c r="AB2" s="90"/>
      <c r="AC2" s="90"/>
      <c r="AD2" s="90"/>
      <c r="AE2" s="90"/>
      <c r="AF2" s="90"/>
      <c r="AG2" s="90"/>
      <c r="AH2" s="90"/>
      <c r="AI2" s="90"/>
      <c r="AJ2" s="90"/>
      <c r="AK2" s="90"/>
      <c r="AL2" s="90"/>
      <c r="AM2" s="90"/>
      <c r="AN2" s="92"/>
      <c r="AO2" s="93"/>
      <c r="AP2" s="93"/>
      <c r="AQ2" s="92"/>
      <c r="AR2" s="92"/>
      <c r="AS2" s="92"/>
      <c r="AT2" s="92"/>
    </row>
    <row r="3" spans="1:46" ht="18.5" thickBot="1" x14ac:dyDescent="0.45">
      <c r="A3" s="90"/>
      <c r="B3" s="90"/>
      <c r="C3" s="90"/>
      <c r="D3" s="90"/>
      <c r="E3" s="94"/>
      <c r="F3" s="94"/>
      <c r="G3" s="94"/>
      <c r="H3" s="94"/>
      <c r="I3" s="94"/>
      <c r="J3" s="94"/>
      <c r="K3" s="94"/>
      <c r="L3" s="94"/>
      <c r="M3" s="94"/>
      <c r="N3" s="94"/>
      <c r="O3" s="94"/>
      <c r="P3" s="94"/>
      <c r="Q3" s="94"/>
      <c r="R3" s="94"/>
      <c r="S3" s="94"/>
      <c r="T3" s="94"/>
      <c r="U3" s="94"/>
      <c r="V3" s="94"/>
      <c r="W3" s="94"/>
      <c r="X3" s="94"/>
      <c r="Y3" s="90"/>
      <c r="Z3" s="90"/>
      <c r="AA3" s="90"/>
      <c r="AB3" s="90"/>
      <c r="AC3" s="90"/>
      <c r="AD3" s="90"/>
      <c r="AE3" s="90"/>
      <c r="AF3" s="90"/>
      <c r="AG3" s="90"/>
      <c r="AH3" s="90"/>
      <c r="AI3" s="90"/>
      <c r="AJ3" s="90"/>
      <c r="AK3" s="90"/>
      <c r="AL3" s="90"/>
      <c r="AM3" s="90"/>
      <c r="AN3" s="92"/>
      <c r="AO3" s="93"/>
      <c r="AP3" s="93"/>
      <c r="AQ3" s="92"/>
      <c r="AR3" s="92"/>
      <c r="AS3" s="92"/>
      <c r="AT3" s="92"/>
    </row>
    <row r="4" spans="1:46" ht="18.5" thickBot="1" x14ac:dyDescent="0.45">
      <c r="A4" s="7" t="s">
        <v>82</v>
      </c>
      <c r="B4" s="380"/>
      <c r="C4" s="381"/>
      <c r="D4" s="5"/>
      <c r="E4" s="94"/>
      <c r="F4" s="94"/>
      <c r="G4" s="94"/>
      <c r="H4" s="94"/>
      <c r="I4" s="94"/>
      <c r="J4" s="94"/>
      <c r="K4" s="94"/>
      <c r="L4" s="94"/>
      <c r="M4" s="94"/>
      <c r="N4" s="94"/>
      <c r="O4" s="94"/>
      <c r="P4" s="94"/>
      <c r="Q4" s="94"/>
      <c r="R4" s="94"/>
      <c r="S4" s="94"/>
      <c r="T4" s="94"/>
      <c r="U4" s="94"/>
      <c r="V4" s="94"/>
      <c r="W4" s="94"/>
      <c r="X4" s="94"/>
      <c r="Y4" s="90"/>
      <c r="Z4" s="90"/>
      <c r="AA4" s="90"/>
      <c r="AB4" s="90"/>
      <c r="AC4" s="90"/>
      <c r="AD4" s="90"/>
      <c r="AE4" s="90"/>
      <c r="AF4" s="90"/>
      <c r="AG4" s="90"/>
      <c r="AH4" s="90"/>
      <c r="AI4" s="90"/>
      <c r="AJ4" s="90"/>
      <c r="AK4" s="90"/>
      <c r="AL4" s="90"/>
      <c r="AM4" s="90"/>
      <c r="AN4" s="92"/>
      <c r="AO4" s="93"/>
      <c r="AP4" s="93"/>
      <c r="AQ4" s="92"/>
      <c r="AR4" s="92"/>
      <c r="AS4" s="92"/>
      <c r="AT4" s="92"/>
    </row>
    <row r="5" spans="1:46" ht="15" thickBot="1" x14ac:dyDescent="0.4">
      <c r="A5" s="96"/>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2"/>
      <c r="AO5" s="93"/>
      <c r="AP5" s="93"/>
      <c r="AQ5" s="92"/>
      <c r="AR5" s="92"/>
      <c r="AS5" s="92"/>
      <c r="AT5" s="92"/>
    </row>
    <row r="6" spans="1:46" ht="15" thickBot="1" x14ac:dyDescent="0.4">
      <c r="A6" s="8" t="s">
        <v>83</v>
      </c>
      <c r="B6" s="363"/>
      <c r="C6" s="364"/>
      <c r="D6" s="364"/>
      <c r="E6" s="363"/>
      <c r="F6" s="364"/>
      <c r="G6" s="364"/>
      <c r="H6" s="363"/>
      <c r="I6" s="364"/>
      <c r="J6" s="364"/>
      <c r="K6" s="363"/>
      <c r="L6" s="364"/>
      <c r="M6" s="364"/>
      <c r="N6" s="363"/>
      <c r="O6" s="364"/>
      <c r="P6" s="364"/>
      <c r="Q6" s="363"/>
      <c r="R6" s="364"/>
      <c r="S6" s="364"/>
      <c r="T6" s="363"/>
      <c r="U6" s="364"/>
      <c r="V6" s="364"/>
      <c r="W6" s="363"/>
      <c r="X6" s="364"/>
      <c r="Y6" s="364"/>
      <c r="Z6" s="363"/>
      <c r="AA6" s="364"/>
      <c r="AB6" s="364"/>
      <c r="AC6" s="363"/>
      <c r="AD6" s="364"/>
      <c r="AE6" s="364"/>
      <c r="AF6" s="363"/>
      <c r="AG6" s="364"/>
      <c r="AH6" s="364"/>
      <c r="AI6" s="363"/>
      <c r="AJ6" s="364"/>
      <c r="AK6" s="364"/>
      <c r="AL6" s="363"/>
      <c r="AM6" s="364"/>
      <c r="AN6" s="364"/>
      <c r="AO6" s="363"/>
      <c r="AP6" s="364"/>
      <c r="AQ6" s="364"/>
      <c r="AR6" s="363"/>
      <c r="AS6" s="364"/>
      <c r="AT6" s="364"/>
    </row>
    <row r="7" spans="1:46" ht="15" thickBot="1" x14ac:dyDescent="0.4">
      <c r="A7" s="292" t="s">
        <v>84</v>
      </c>
      <c r="B7" s="365">
        <v>1</v>
      </c>
      <c r="C7" s="366"/>
      <c r="D7" s="366"/>
      <c r="E7" s="369">
        <v>2</v>
      </c>
      <c r="F7" s="366"/>
      <c r="G7" s="366"/>
      <c r="H7" s="369">
        <v>3</v>
      </c>
      <c r="I7" s="366"/>
      <c r="J7" s="366"/>
      <c r="K7" s="369">
        <v>4</v>
      </c>
      <c r="L7" s="370"/>
      <c r="M7" s="371"/>
      <c r="N7" s="369">
        <v>5</v>
      </c>
      <c r="O7" s="370"/>
      <c r="P7" s="371"/>
      <c r="Q7" s="369">
        <v>6</v>
      </c>
      <c r="R7" s="370"/>
      <c r="S7" s="371"/>
      <c r="T7" s="369">
        <v>7</v>
      </c>
      <c r="U7" s="370"/>
      <c r="V7" s="371"/>
      <c r="W7" s="369">
        <v>8</v>
      </c>
      <c r="X7" s="370"/>
      <c r="Y7" s="371"/>
      <c r="Z7" s="369">
        <v>9</v>
      </c>
      <c r="AA7" s="370"/>
      <c r="AB7" s="371"/>
      <c r="AC7" s="369">
        <v>10</v>
      </c>
      <c r="AD7" s="370"/>
      <c r="AE7" s="371"/>
      <c r="AF7" s="369">
        <v>11</v>
      </c>
      <c r="AG7" s="370"/>
      <c r="AH7" s="371"/>
      <c r="AI7" s="369">
        <v>12</v>
      </c>
      <c r="AJ7" s="370"/>
      <c r="AK7" s="371"/>
      <c r="AL7" s="369">
        <v>13</v>
      </c>
      <c r="AM7" s="370"/>
      <c r="AN7" s="371"/>
      <c r="AO7" s="369">
        <v>14</v>
      </c>
      <c r="AP7" s="370"/>
      <c r="AQ7" s="371"/>
      <c r="AR7" s="369">
        <v>15</v>
      </c>
      <c r="AS7" s="370"/>
      <c r="AT7" s="370"/>
    </row>
    <row r="8" spans="1:46" ht="114.75" customHeight="1" thickBot="1" x14ac:dyDescent="0.4">
      <c r="A8" s="293" t="s">
        <v>85</v>
      </c>
      <c r="B8" s="367"/>
      <c r="C8" s="368"/>
      <c r="D8" s="368"/>
      <c r="E8" s="367"/>
      <c r="F8" s="368"/>
      <c r="G8" s="368"/>
      <c r="H8" s="367"/>
      <c r="I8" s="368"/>
      <c r="J8" s="368"/>
      <c r="K8" s="367"/>
      <c r="L8" s="368"/>
      <c r="M8" s="368"/>
      <c r="N8" s="367"/>
      <c r="O8" s="368"/>
      <c r="P8" s="368"/>
      <c r="Q8" s="367"/>
      <c r="R8" s="368"/>
      <c r="S8" s="368"/>
      <c r="T8" s="367"/>
      <c r="U8" s="368"/>
      <c r="V8" s="368"/>
      <c r="W8" s="367"/>
      <c r="X8" s="368"/>
      <c r="Y8" s="368"/>
      <c r="Z8" s="367"/>
      <c r="AA8" s="368"/>
      <c r="AB8" s="368"/>
      <c r="AC8" s="367"/>
      <c r="AD8" s="368"/>
      <c r="AE8" s="368"/>
      <c r="AF8" s="367"/>
      <c r="AG8" s="368"/>
      <c r="AH8" s="368"/>
      <c r="AI8" s="367"/>
      <c r="AJ8" s="368"/>
      <c r="AK8" s="368"/>
      <c r="AL8" s="367"/>
      <c r="AM8" s="368"/>
      <c r="AN8" s="368"/>
      <c r="AO8" s="367"/>
      <c r="AP8" s="368"/>
      <c r="AQ8" s="368"/>
      <c r="AR8" s="375"/>
      <c r="AS8" s="376"/>
      <c r="AT8" s="377"/>
    </row>
    <row r="9" spans="1:46" ht="15" thickBot="1" x14ac:dyDescent="0.4">
      <c r="A9" s="372"/>
      <c r="B9" s="373"/>
      <c r="C9" s="373"/>
      <c r="D9" s="373"/>
      <c r="E9" s="373"/>
      <c r="F9" s="373"/>
      <c r="G9" s="373"/>
      <c r="H9" s="373"/>
      <c r="I9" s="373"/>
      <c r="J9" s="373"/>
      <c r="K9" s="373"/>
      <c r="L9" s="373"/>
      <c r="M9" s="373"/>
      <c r="N9" s="373"/>
      <c r="O9" s="373"/>
      <c r="P9" s="373"/>
      <c r="Q9" s="373"/>
      <c r="R9" s="373"/>
      <c r="S9" s="373"/>
      <c r="T9" s="373"/>
      <c r="U9" s="373"/>
      <c r="V9" s="373"/>
      <c r="W9" s="373"/>
      <c r="X9" s="373"/>
      <c r="Y9" s="373"/>
      <c r="Z9" s="373"/>
      <c r="AA9" s="373"/>
      <c r="AB9" s="373"/>
      <c r="AC9" s="373"/>
      <c r="AD9" s="373"/>
      <c r="AE9" s="373"/>
      <c r="AF9" s="373"/>
      <c r="AG9" s="373"/>
      <c r="AH9" s="373"/>
      <c r="AI9" s="373"/>
      <c r="AJ9" s="373"/>
      <c r="AK9" s="373"/>
      <c r="AL9" s="373"/>
      <c r="AM9" s="373"/>
      <c r="AN9" s="373"/>
      <c r="AO9" s="373"/>
      <c r="AP9" s="373"/>
      <c r="AQ9" s="373"/>
      <c r="AR9" s="373"/>
      <c r="AS9" s="373"/>
      <c r="AT9" s="374"/>
    </row>
    <row r="10" spans="1:46" ht="15" thickBot="1" x14ac:dyDescent="0.4">
      <c r="A10" s="36" t="s">
        <v>10</v>
      </c>
      <c r="B10" s="37" t="s">
        <v>11</v>
      </c>
      <c r="C10" s="37" t="s">
        <v>12</v>
      </c>
      <c r="D10" s="37" t="s">
        <v>13</v>
      </c>
      <c r="E10" s="37" t="s">
        <v>11</v>
      </c>
      <c r="F10" s="37" t="s">
        <v>12</v>
      </c>
      <c r="G10" s="37" t="s">
        <v>13</v>
      </c>
      <c r="H10" s="37" t="s">
        <v>11</v>
      </c>
      <c r="I10" s="37" t="s">
        <v>12</v>
      </c>
      <c r="J10" s="37" t="s">
        <v>13</v>
      </c>
      <c r="K10" s="37" t="s">
        <v>11</v>
      </c>
      <c r="L10" s="37" t="s">
        <v>12</v>
      </c>
      <c r="M10" s="37" t="s">
        <v>13</v>
      </c>
      <c r="N10" s="37" t="s">
        <v>11</v>
      </c>
      <c r="O10" s="37" t="s">
        <v>12</v>
      </c>
      <c r="P10" s="37" t="s">
        <v>13</v>
      </c>
      <c r="Q10" s="37" t="s">
        <v>11</v>
      </c>
      <c r="R10" s="37" t="s">
        <v>12</v>
      </c>
      <c r="S10" s="37" t="s">
        <v>13</v>
      </c>
      <c r="T10" s="37" t="s">
        <v>11</v>
      </c>
      <c r="U10" s="37" t="s">
        <v>12</v>
      </c>
      <c r="V10" s="37" t="s">
        <v>13</v>
      </c>
      <c r="W10" s="37" t="s">
        <v>11</v>
      </c>
      <c r="X10" s="37" t="s">
        <v>12</v>
      </c>
      <c r="Y10" s="37" t="s">
        <v>13</v>
      </c>
      <c r="Z10" s="37" t="s">
        <v>11</v>
      </c>
      <c r="AA10" s="37" t="s">
        <v>12</v>
      </c>
      <c r="AB10" s="37" t="s">
        <v>13</v>
      </c>
      <c r="AC10" s="37" t="s">
        <v>11</v>
      </c>
      <c r="AD10" s="37" t="s">
        <v>12</v>
      </c>
      <c r="AE10" s="37" t="s">
        <v>13</v>
      </c>
      <c r="AF10" s="37" t="s">
        <v>11</v>
      </c>
      <c r="AG10" s="37" t="s">
        <v>12</v>
      </c>
      <c r="AH10" s="37" t="s">
        <v>13</v>
      </c>
      <c r="AI10" s="37" t="s">
        <v>11</v>
      </c>
      <c r="AJ10" s="37" t="s">
        <v>12</v>
      </c>
      <c r="AK10" s="37" t="s">
        <v>13</v>
      </c>
      <c r="AL10" s="37" t="s">
        <v>11</v>
      </c>
      <c r="AM10" s="37" t="s">
        <v>12</v>
      </c>
      <c r="AN10" s="37" t="s">
        <v>13</v>
      </c>
      <c r="AO10" s="38" t="s">
        <v>11</v>
      </c>
      <c r="AP10" s="38" t="s">
        <v>12</v>
      </c>
      <c r="AQ10" s="48" t="s">
        <v>13</v>
      </c>
      <c r="AR10" s="50" t="s">
        <v>11</v>
      </c>
      <c r="AS10" s="50" t="s">
        <v>12</v>
      </c>
      <c r="AT10" s="50" t="s">
        <v>13</v>
      </c>
    </row>
    <row r="11" spans="1:46" ht="15" thickBot="1" x14ac:dyDescent="0.4">
      <c r="A11" s="39" t="s">
        <v>86</v>
      </c>
      <c r="B11" s="40"/>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40"/>
      <c r="AS11" s="35"/>
      <c r="AT11" s="51"/>
    </row>
    <row r="12" spans="1:46" ht="15" thickBot="1" x14ac:dyDescent="0.4">
      <c r="A12" s="4" t="s">
        <v>16</v>
      </c>
      <c r="B12" s="55"/>
      <c r="C12" s="56"/>
      <c r="D12" s="59"/>
      <c r="E12" s="55"/>
      <c r="F12" s="56"/>
      <c r="G12" s="59"/>
      <c r="H12" s="55"/>
      <c r="I12" s="56"/>
      <c r="J12" s="59"/>
      <c r="K12" s="55"/>
      <c r="L12" s="56"/>
      <c r="M12" s="59"/>
      <c r="N12" s="55"/>
      <c r="O12" s="56"/>
      <c r="P12" s="59"/>
      <c r="Q12" s="55"/>
      <c r="R12" s="56"/>
      <c r="S12" s="59"/>
      <c r="T12" s="55"/>
      <c r="U12" s="56"/>
      <c r="V12" s="59"/>
      <c r="W12" s="55"/>
      <c r="X12" s="56"/>
      <c r="Y12" s="59"/>
      <c r="Z12" s="55"/>
      <c r="AA12" s="56"/>
      <c r="AB12" s="59"/>
      <c r="AC12" s="55"/>
      <c r="AD12" s="56"/>
      <c r="AE12" s="59"/>
      <c r="AF12" s="55"/>
      <c r="AG12" s="56"/>
      <c r="AH12" s="59"/>
      <c r="AI12" s="55"/>
      <c r="AJ12" s="56"/>
      <c r="AK12" s="59"/>
      <c r="AL12" s="55"/>
      <c r="AM12" s="56"/>
      <c r="AN12" s="59"/>
      <c r="AO12" s="55"/>
      <c r="AP12" s="56"/>
      <c r="AQ12" s="97"/>
      <c r="AR12" s="55"/>
      <c r="AS12" s="56"/>
      <c r="AT12" s="98"/>
    </row>
    <row r="13" spans="1:46" ht="15" thickBot="1" x14ac:dyDescent="0.4">
      <c r="A13" s="4" t="s">
        <v>17</v>
      </c>
      <c r="B13" s="57"/>
      <c r="C13" s="58"/>
      <c r="D13" s="30"/>
      <c r="E13" s="57"/>
      <c r="F13" s="58"/>
      <c r="G13" s="30"/>
      <c r="H13" s="57"/>
      <c r="I13" s="58"/>
      <c r="J13" s="30"/>
      <c r="K13" s="57"/>
      <c r="L13" s="58"/>
      <c r="M13" s="30"/>
      <c r="N13" s="57"/>
      <c r="O13" s="58"/>
      <c r="P13" s="30"/>
      <c r="Q13" s="57"/>
      <c r="R13" s="58"/>
      <c r="S13" s="30"/>
      <c r="T13" s="57"/>
      <c r="U13" s="58"/>
      <c r="V13" s="30"/>
      <c r="W13" s="57"/>
      <c r="X13" s="58"/>
      <c r="Y13" s="30"/>
      <c r="Z13" s="57"/>
      <c r="AA13" s="58"/>
      <c r="AB13" s="30"/>
      <c r="AC13" s="57"/>
      <c r="AD13" s="58"/>
      <c r="AE13" s="30"/>
      <c r="AF13" s="57"/>
      <c r="AG13" s="58"/>
      <c r="AH13" s="30"/>
      <c r="AI13" s="57"/>
      <c r="AJ13" s="58"/>
      <c r="AK13" s="30"/>
      <c r="AL13" s="57"/>
      <c r="AM13" s="58"/>
      <c r="AN13" s="30"/>
      <c r="AO13" s="57"/>
      <c r="AP13" s="58"/>
      <c r="AQ13" s="49"/>
      <c r="AR13" s="57"/>
      <c r="AS13" s="58"/>
      <c r="AT13" s="31"/>
    </row>
    <row r="14" spans="1:46" ht="15" thickBot="1" x14ac:dyDescent="0.4">
      <c r="A14" s="4" t="s">
        <v>18</v>
      </c>
      <c r="B14" s="57"/>
      <c r="C14" s="58"/>
      <c r="D14" s="30"/>
      <c r="E14" s="57"/>
      <c r="F14" s="58"/>
      <c r="G14" s="30"/>
      <c r="H14" s="57"/>
      <c r="I14" s="58"/>
      <c r="J14" s="30"/>
      <c r="K14" s="57"/>
      <c r="L14" s="58"/>
      <c r="M14" s="30"/>
      <c r="N14" s="57"/>
      <c r="O14" s="58"/>
      <c r="P14" s="30"/>
      <c r="Q14" s="57"/>
      <c r="R14" s="58"/>
      <c r="S14" s="30"/>
      <c r="T14" s="57"/>
      <c r="U14" s="58"/>
      <c r="V14" s="30"/>
      <c r="W14" s="57"/>
      <c r="X14" s="58"/>
      <c r="Y14" s="30"/>
      <c r="Z14" s="57"/>
      <c r="AA14" s="58"/>
      <c r="AB14" s="30"/>
      <c r="AC14" s="57"/>
      <c r="AD14" s="58"/>
      <c r="AE14" s="30"/>
      <c r="AF14" s="57"/>
      <c r="AG14" s="58"/>
      <c r="AH14" s="30"/>
      <c r="AI14" s="57"/>
      <c r="AJ14" s="58"/>
      <c r="AK14" s="30"/>
      <c r="AL14" s="57"/>
      <c r="AM14" s="58"/>
      <c r="AN14" s="30"/>
      <c r="AO14" s="57"/>
      <c r="AP14" s="58"/>
      <c r="AQ14" s="49"/>
      <c r="AR14" s="57"/>
      <c r="AS14" s="58"/>
      <c r="AT14" s="31"/>
    </row>
    <row r="15" spans="1:46" ht="15" thickBot="1" x14ac:dyDescent="0.4">
      <c r="A15" s="41" t="s">
        <v>87</v>
      </c>
      <c r="B15" s="28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2"/>
      <c r="AS15" s="43"/>
      <c r="AT15" s="52"/>
    </row>
    <row r="16" spans="1:46" ht="15" thickBot="1" x14ac:dyDescent="0.4">
      <c r="A16" s="26" t="s">
        <v>20</v>
      </c>
      <c r="B16" s="60"/>
      <c r="C16" s="61"/>
      <c r="D16" s="30"/>
      <c r="E16" s="60"/>
      <c r="F16" s="61"/>
      <c r="G16" s="30"/>
      <c r="H16" s="60"/>
      <c r="I16" s="61"/>
      <c r="J16" s="30"/>
      <c r="K16" s="60"/>
      <c r="L16" s="61"/>
      <c r="M16" s="30"/>
      <c r="N16" s="60"/>
      <c r="O16" s="61"/>
      <c r="P16" s="30"/>
      <c r="Q16" s="60"/>
      <c r="R16" s="61"/>
      <c r="S16" s="30"/>
      <c r="T16" s="60"/>
      <c r="U16" s="61"/>
      <c r="V16" s="30"/>
      <c r="W16" s="60"/>
      <c r="X16" s="61"/>
      <c r="Y16" s="30"/>
      <c r="Z16" s="60"/>
      <c r="AA16" s="61"/>
      <c r="AB16" s="30"/>
      <c r="AC16" s="60"/>
      <c r="AD16" s="61"/>
      <c r="AE16" s="30"/>
      <c r="AF16" s="60"/>
      <c r="AG16" s="61"/>
      <c r="AH16" s="30"/>
      <c r="AI16" s="60"/>
      <c r="AJ16" s="61"/>
      <c r="AK16" s="30"/>
      <c r="AL16" s="60"/>
      <c r="AM16" s="61"/>
      <c r="AN16" s="30"/>
      <c r="AO16" s="60"/>
      <c r="AP16" s="61"/>
      <c r="AQ16" s="49"/>
      <c r="AR16" s="60"/>
      <c r="AS16" s="61"/>
      <c r="AT16" s="31"/>
    </row>
    <row r="17" spans="1:46" ht="14.25" customHeight="1" thickBot="1" x14ac:dyDescent="0.4">
      <c r="A17" s="26" t="s">
        <v>21</v>
      </c>
      <c r="B17" s="62"/>
      <c r="C17" s="61"/>
      <c r="D17" s="30"/>
      <c r="E17" s="62"/>
      <c r="F17" s="63"/>
      <c r="G17" s="30"/>
      <c r="H17" s="62"/>
      <c r="I17" s="63"/>
      <c r="J17" s="30"/>
      <c r="K17" s="62"/>
      <c r="L17" s="63"/>
      <c r="M17" s="30"/>
      <c r="N17" s="62"/>
      <c r="O17" s="63"/>
      <c r="P17" s="30"/>
      <c r="Q17" s="62"/>
      <c r="R17" s="63"/>
      <c r="S17" s="30"/>
      <c r="T17" s="62"/>
      <c r="U17" s="63"/>
      <c r="V17" s="30"/>
      <c r="W17" s="62"/>
      <c r="X17" s="63"/>
      <c r="Y17" s="30"/>
      <c r="Z17" s="62"/>
      <c r="AA17" s="63"/>
      <c r="AB17" s="30"/>
      <c r="AC17" s="62"/>
      <c r="AD17" s="63"/>
      <c r="AE17" s="30"/>
      <c r="AF17" s="62"/>
      <c r="AG17" s="63"/>
      <c r="AH17" s="30"/>
      <c r="AI17" s="62"/>
      <c r="AJ17" s="63"/>
      <c r="AK17" s="30"/>
      <c r="AL17" s="62"/>
      <c r="AM17" s="63"/>
      <c r="AN17" s="30"/>
      <c r="AO17" s="62"/>
      <c r="AP17" s="63"/>
      <c r="AQ17" s="49"/>
      <c r="AR17" s="62"/>
      <c r="AS17" s="63"/>
      <c r="AT17" s="31"/>
    </row>
    <row r="18" spans="1:46" ht="15" thickBot="1" x14ac:dyDescent="0.4">
      <c r="A18" s="26" t="s">
        <v>22</v>
      </c>
      <c r="B18" s="62"/>
      <c r="C18" s="61"/>
      <c r="D18" s="30"/>
      <c r="E18" s="62"/>
      <c r="F18" s="63"/>
      <c r="G18" s="30"/>
      <c r="H18" s="62"/>
      <c r="I18" s="63"/>
      <c r="J18" s="30"/>
      <c r="K18" s="62"/>
      <c r="L18" s="63"/>
      <c r="M18" s="30"/>
      <c r="N18" s="62"/>
      <c r="O18" s="63"/>
      <c r="P18" s="30"/>
      <c r="Q18" s="62"/>
      <c r="R18" s="63"/>
      <c r="S18" s="30"/>
      <c r="T18" s="62"/>
      <c r="U18" s="63"/>
      <c r="V18" s="30"/>
      <c r="W18" s="62"/>
      <c r="X18" s="63"/>
      <c r="Y18" s="30"/>
      <c r="Z18" s="62"/>
      <c r="AA18" s="63"/>
      <c r="AB18" s="30"/>
      <c r="AC18" s="62"/>
      <c r="AD18" s="63"/>
      <c r="AE18" s="30"/>
      <c r="AF18" s="62"/>
      <c r="AG18" s="63"/>
      <c r="AH18" s="30"/>
      <c r="AI18" s="62"/>
      <c r="AJ18" s="63"/>
      <c r="AK18" s="30"/>
      <c r="AL18" s="62"/>
      <c r="AM18" s="63"/>
      <c r="AN18" s="30"/>
      <c r="AO18" s="62"/>
      <c r="AP18" s="63"/>
      <c r="AQ18" s="49"/>
      <c r="AR18" s="62"/>
      <c r="AS18" s="63"/>
      <c r="AT18" s="31"/>
    </row>
    <row r="19" spans="1:46" ht="15.75" customHeight="1" thickBot="1" x14ac:dyDescent="0.4">
      <c r="A19" s="26" t="s">
        <v>23</v>
      </c>
      <c r="B19" s="62"/>
      <c r="C19" s="61"/>
      <c r="D19" s="64"/>
      <c r="E19" s="62"/>
      <c r="F19" s="63"/>
      <c r="G19" s="64"/>
      <c r="H19" s="62"/>
      <c r="I19" s="63"/>
      <c r="J19" s="64"/>
      <c r="K19" s="62"/>
      <c r="L19" s="63"/>
      <c r="M19" s="64"/>
      <c r="N19" s="62"/>
      <c r="O19" s="63"/>
      <c r="P19" s="64"/>
      <c r="Q19" s="62"/>
      <c r="R19" s="63"/>
      <c r="S19" s="64"/>
      <c r="T19" s="62"/>
      <c r="U19" s="63"/>
      <c r="V19" s="64"/>
      <c r="W19" s="62"/>
      <c r="X19" s="63"/>
      <c r="Y19" s="64"/>
      <c r="Z19" s="62"/>
      <c r="AA19" s="63"/>
      <c r="AB19" s="64"/>
      <c r="AC19" s="62"/>
      <c r="AD19" s="63"/>
      <c r="AE19" s="64"/>
      <c r="AF19" s="62"/>
      <c r="AG19" s="63"/>
      <c r="AH19" s="64"/>
      <c r="AI19" s="62"/>
      <c r="AJ19" s="63"/>
      <c r="AK19" s="64"/>
      <c r="AL19" s="62"/>
      <c r="AM19" s="63"/>
      <c r="AN19" s="64"/>
      <c r="AO19" s="62"/>
      <c r="AP19" s="63"/>
      <c r="AQ19" s="99"/>
      <c r="AR19" s="62"/>
      <c r="AS19" s="63"/>
      <c r="AT19" s="100"/>
    </row>
    <row r="20" spans="1:46" ht="15" thickBot="1" x14ac:dyDescent="0.4">
      <c r="A20" s="26" t="s">
        <v>88</v>
      </c>
      <c r="B20" s="60"/>
      <c r="C20" s="61"/>
      <c r="D20" s="30"/>
      <c r="E20" s="60"/>
      <c r="F20" s="61"/>
      <c r="G20" s="30"/>
      <c r="H20" s="60"/>
      <c r="I20" s="61"/>
      <c r="J20" s="30"/>
      <c r="K20" s="60"/>
      <c r="L20" s="61"/>
      <c r="M20" s="30"/>
      <c r="N20" s="60"/>
      <c r="O20" s="61"/>
      <c r="P20" s="30"/>
      <c r="Q20" s="60"/>
      <c r="R20" s="61"/>
      <c r="S20" s="30"/>
      <c r="T20" s="60"/>
      <c r="U20" s="61"/>
      <c r="V20" s="30"/>
      <c r="W20" s="60"/>
      <c r="X20" s="61"/>
      <c r="Y20" s="30"/>
      <c r="Z20" s="60"/>
      <c r="AA20" s="61"/>
      <c r="AB20" s="30"/>
      <c r="AC20" s="60"/>
      <c r="AD20" s="61"/>
      <c r="AE20" s="30"/>
      <c r="AF20" s="60"/>
      <c r="AG20" s="61"/>
      <c r="AH20" s="30"/>
      <c r="AI20" s="60"/>
      <c r="AJ20" s="61"/>
      <c r="AK20" s="30"/>
      <c r="AL20" s="60"/>
      <c r="AM20" s="61"/>
      <c r="AN20" s="30"/>
      <c r="AO20" s="60"/>
      <c r="AP20" s="61"/>
      <c r="AQ20" s="49"/>
      <c r="AR20" s="60"/>
      <c r="AS20" s="61"/>
      <c r="AT20" s="31"/>
    </row>
    <row r="21" spans="1:46" ht="15" thickBot="1" x14ac:dyDescent="0.4">
      <c r="A21" s="27" t="s">
        <v>25</v>
      </c>
      <c r="B21" s="62"/>
      <c r="C21" s="61"/>
      <c r="D21" s="30"/>
      <c r="E21" s="62"/>
      <c r="F21" s="63"/>
      <c r="G21" s="30"/>
      <c r="H21" s="62"/>
      <c r="I21" s="63"/>
      <c r="J21" s="30"/>
      <c r="K21" s="62"/>
      <c r="L21" s="63"/>
      <c r="M21" s="30"/>
      <c r="N21" s="62"/>
      <c r="O21" s="63"/>
      <c r="P21" s="30"/>
      <c r="Q21" s="62"/>
      <c r="R21" s="63"/>
      <c r="S21" s="30"/>
      <c r="T21" s="62"/>
      <c r="U21" s="63"/>
      <c r="V21" s="30"/>
      <c r="W21" s="62"/>
      <c r="X21" s="63"/>
      <c r="Y21" s="30"/>
      <c r="Z21" s="62"/>
      <c r="AA21" s="63"/>
      <c r="AB21" s="30"/>
      <c r="AC21" s="62"/>
      <c r="AD21" s="63"/>
      <c r="AE21" s="30"/>
      <c r="AF21" s="62"/>
      <c r="AG21" s="63"/>
      <c r="AH21" s="30"/>
      <c r="AI21" s="62"/>
      <c r="AJ21" s="63"/>
      <c r="AK21" s="30"/>
      <c r="AL21" s="62"/>
      <c r="AM21" s="63"/>
      <c r="AN21" s="30"/>
      <c r="AO21" s="62"/>
      <c r="AP21" s="63"/>
      <c r="AQ21" s="49"/>
      <c r="AR21" s="62"/>
      <c r="AS21" s="63"/>
      <c r="AT21" s="31"/>
    </row>
    <row r="22" spans="1:46" ht="15" thickBot="1" x14ac:dyDescent="0.4">
      <c r="A22" s="28" t="s">
        <v>26</v>
      </c>
      <c r="B22" s="62"/>
      <c r="C22" s="61"/>
      <c r="D22" s="30"/>
      <c r="E22" s="62"/>
      <c r="F22" s="63"/>
      <c r="G22" s="30"/>
      <c r="H22" s="62"/>
      <c r="I22" s="63"/>
      <c r="J22" s="30"/>
      <c r="K22" s="62"/>
      <c r="L22" s="63"/>
      <c r="M22" s="30"/>
      <c r="N22" s="62"/>
      <c r="O22" s="63"/>
      <c r="P22" s="30"/>
      <c r="Q22" s="62"/>
      <c r="R22" s="63"/>
      <c r="S22" s="30"/>
      <c r="T22" s="62"/>
      <c r="U22" s="63"/>
      <c r="V22" s="30"/>
      <c r="W22" s="62"/>
      <c r="X22" s="63"/>
      <c r="Y22" s="30"/>
      <c r="Z22" s="62"/>
      <c r="AA22" s="63"/>
      <c r="AB22" s="30"/>
      <c r="AC22" s="62"/>
      <c r="AD22" s="63"/>
      <c r="AE22" s="30"/>
      <c r="AF22" s="62"/>
      <c r="AG22" s="63"/>
      <c r="AH22" s="30"/>
      <c r="AI22" s="62"/>
      <c r="AJ22" s="63"/>
      <c r="AK22" s="30"/>
      <c r="AL22" s="62"/>
      <c r="AM22" s="63"/>
      <c r="AN22" s="30"/>
      <c r="AO22" s="62"/>
      <c r="AP22" s="63"/>
      <c r="AQ22" s="49"/>
      <c r="AR22" s="62"/>
      <c r="AS22" s="63"/>
      <c r="AT22" s="31"/>
    </row>
    <row r="23" spans="1:46" ht="15" thickBot="1" x14ac:dyDescent="0.4">
      <c r="A23" s="44" t="s">
        <v>27</v>
      </c>
      <c r="B23" s="283"/>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3"/>
      <c r="AS23" s="34"/>
      <c r="AT23" s="53"/>
    </row>
    <row r="24" spans="1:46" ht="15" thickBot="1" x14ac:dyDescent="0.4">
      <c r="A24" s="29" t="s">
        <v>89</v>
      </c>
      <c r="B24" s="62"/>
      <c r="C24" s="63"/>
      <c r="D24" s="30"/>
      <c r="E24" s="62"/>
      <c r="F24" s="63"/>
      <c r="G24" s="30"/>
      <c r="H24" s="62"/>
      <c r="I24" s="63"/>
      <c r="J24" s="30"/>
      <c r="K24" s="62"/>
      <c r="L24" s="63"/>
      <c r="M24" s="30"/>
      <c r="N24" s="62"/>
      <c r="O24" s="63"/>
      <c r="P24" s="30"/>
      <c r="Q24" s="62"/>
      <c r="R24" s="63"/>
      <c r="S24" s="30"/>
      <c r="T24" s="62"/>
      <c r="U24" s="63"/>
      <c r="V24" s="30"/>
      <c r="W24" s="62"/>
      <c r="X24" s="63"/>
      <c r="Y24" s="30"/>
      <c r="Z24" s="62"/>
      <c r="AA24" s="63"/>
      <c r="AB24" s="30"/>
      <c r="AC24" s="62"/>
      <c r="AD24" s="63"/>
      <c r="AE24" s="30"/>
      <c r="AF24" s="62"/>
      <c r="AG24" s="63"/>
      <c r="AH24" s="30"/>
      <c r="AI24" s="62"/>
      <c r="AJ24" s="63"/>
      <c r="AK24" s="30"/>
      <c r="AL24" s="62"/>
      <c r="AM24" s="63"/>
      <c r="AN24" s="30"/>
      <c r="AO24" s="62"/>
      <c r="AP24" s="63"/>
      <c r="AQ24" s="49"/>
      <c r="AR24" s="62"/>
      <c r="AS24" s="63"/>
      <c r="AT24" s="31"/>
    </row>
    <row r="25" spans="1:46" ht="15" thickBot="1" x14ac:dyDescent="0.4">
      <c r="A25" s="29" t="s">
        <v>29</v>
      </c>
      <c r="B25" s="62"/>
      <c r="C25" s="63"/>
      <c r="D25" s="30"/>
      <c r="E25" s="62"/>
      <c r="F25" s="63"/>
      <c r="G25" s="30"/>
      <c r="H25" s="62"/>
      <c r="I25" s="63"/>
      <c r="J25" s="30"/>
      <c r="K25" s="62"/>
      <c r="L25" s="63"/>
      <c r="M25" s="30"/>
      <c r="N25" s="62"/>
      <c r="O25" s="63"/>
      <c r="P25" s="30"/>
      <c r="Q25" s="62"/>
      <c r="R25" s="63"/>
      <c r="S25" s="30"/>
      <c r="T25" s="62"/>
      <c r="U25" s="63"/>
      <c r="V25" s="30"/>
      <c r="W25" s="62"/>
      <c r="X25" s="63"/>
      <c r="Y25" s="30"/>
      <c r="Z25" s="62"/>
      <c r="AA25" s="63"/>
      <c r="AB25" s="30"/>
      <c r="AC25" s="62"/>
      <c r="AD25" s="63"/>
      <c r="AE25" s="30"/>
      <c r="AF25" s="62"/>
      <c r="AG25" s="63"/>
      <c r="AH25" s="30"/>
      <c r="AI25" s="62"/>
      <c r="AJ25" s="63"/>
      <c r="AK25" s="30"/>
      <c r="AL25" s="62"/>
      <c r="AM25" s="63"/>
      <c r="AN25" s="30"/>
      <c r="AO25" s="62"/>
      <c r="AP25" s="63"/>
      <c r="AQ25" s="49"/>
      <c r="AR25" s="62"/>
      <c r="AS25" s="63"/>
      <c r="AT25" s="31"/>
    </row>
    <row r="26" spans="1:46" ht="15" thickBot="1" x14ac:dyDescent="0.4">
      <c r="A26" s="29" t="s">
        <v>30</v>
      </c>
      <c r="B26" s="62"/>
      <c r="C26" s="63"/>
      <c r="D26" s="30"/>
      <c r="E26" s="62"/>
      <c r="F26" s="63"/>
      <c r="G26" s="30"/>
      <c r="H26" s="62"/>
      <c r="I26" s="63"/>
      <c r="J26" s="30"/>
      <c r="K26" s="62"/>
      <c r="L26" s="63"/>
      <c r="M26" s="30"/>
      <c r="N26" s="62"/>
      <c r="O26" s="63"/>
      <c r="P26" s="30"/>
      <c r="Q26" s="62"/>
      <c r="R26" s="63"/>
      <c r="S26" s="30"/>
      <c r="T26" s="62"/>
      <c r="U26" s="63"/>
      <c r="V26" s="30"/>
      <c r="W26" s="62"/>
      <c r="X26" s="63"/>
      <c r="Y26" s="30"/>
      <c r="Z26" s="62"/>
      <c r="AA26" s="63"/>
      <c r="AB26" s="30"/>
      <c r="AC26" s="62"/>
      <c r="AD26" s="63"/>
      <c r="AE26" s="30"/>
      <c r="AF26" s="62"/>
      <c r="AG26" s="63"/>
      <c r="AH26" s="30"/>
      <c r="AI26" s="62"/>
      <c r="AJ26" s="63"/>
      <c r="AK26" s="30"/>
      <c r="AL26" s="62"/>
      <c r="AM26" s="63"/>
      <c r="AN26" s="30"/>
      <c r="AO26" s="62"/>
      <c r="AP26" s="63"/>
      <c r="AQ26" s="49"/>
      <c r="AR26" s="62"/>
      <c r="AS26" s="63"/>
      <c r="AT26" s="31"/>
    </row>
    <row r="27" spans="1:46" ht="15" thickBot="1" x14ac:dyDescent="0.4">
      <c r="A27" s="29" t="s">
        <v>31</v>
      </c>
      <c r="B27" s="62"/>
      <c r="C27" s="63"/>
      <c r="D27" s="30"/>
      <c r="E27" s="62"/>
      <c r="F27" s="63"/>
      <c r="G27" s="30"/>
      <c r="H27" s="62"/>
      <c r="I27" s="63"/>
      <c r="J27" s="30"/>
      <c r="K27" s="62"/>
      <c r="L27" s="63"/>
      <c r="M27" s="30"/>
      <c r="N27" s="62"/>
      <c r="O27" s="63"/>
      <c r="P27" s="30"/>
      <c r="Q27" s="62"/>
      <c r="R27" s="63"/>
      <c r="S27" s="30"/>
      <c r="T27" s="62"/>
      <c r="U27" s="63"/>
      <c r="V27" s="30"/>
      <c r="W27" s="62"/>
      <c r="X27" s="63"/>
      <c r="Y27" s="30"/>
      <c r="Z27" s="62"/>
      <c r="AA27" s="63"/>
      <c r="AB27" s="30"/>
      <c r="AC27" s="62"/>
      <c r="AD27" s="63"/>
      <c r="AE27" s="30"/>
      <c r="AF27" s="62"/>
      <c r="AG27" s="63"/>
      <c r="AH27" s="30"/>
      <c r="AI27" s="62"/>
      <c r="AJ27" s="63"/>
      <c r="AK27" s="30"/>
      <c r="AL27" s="62"/>
      <c r="AM27" s="63"/>
      <c r="AN27" s="30"/>
      <c r="AO27" s="62"/>
      <c r="AP27" s="63"/>
      <c r="AQ27" s="49"/>
      <c r="AR27" s="62"/>
      <c r="AS27" s="63"/>
      <c r="AT27" s="31"/>
    </row>
    <row r="28" spans="1:46" ht="14.25" customHeight="1" thickBot="1" x14ac:dyDescent="0.4">
      <c r="A28" s="29" t="s">
        <v>32</v>
      </c>
      <c r="B28" s="62"/>
      <c r="C28" s="63"/>
      <c r="D28" s="30"/>
      <c r="E28" s="62"/>
      <c r="F28" s="63"/>
      <c r="G28" s="30"/>
      <c r="H28" s="62"/>
      <c r="I28" s="63"/>
      <c r="J28" s="30"/>
      <c r="K28" s="62"/>
      <c r="L28" s="63"/>
      <c r="M28" s="30"/>
      <c r="N28" s="62"/>
      <c r="O28" s="63"/>
      <c r="P28" s="30"/>
      <c r="Q28" s="62"/>
      <c r="R28" s="63"/>
      <c r="S28" s="30"/>
      <c r="T28" s="62"/>
      <c r="U28" s="63"/>
      <c r="V28" s="30"/>
      <c r="W28" s="62"/>
      <c r="X28" s="63"/>
      <c r="Y28" s="30"/>
      <c r="Z28" s="62"/>
      <c r="AA28" s="63"/>
      <c r="AB28" s="30"/>
      <c r="AC28" s="62"/>
      <c r="AD28" s="63"/>
      <c r="AE28" s="30"/>
      <c r="AF28" s="62"/>
      <c r="AG28" s="63"/>
      <c r="AH28" s="30"/>
      <c r="AI28" s="62"/>
      <c r="AJ28" s="63"/>
      <c r="AK28" s="30"/>
      <c r="AL28" s="62"/>
      <c r="AM28" s="63"/>
      <c r="AN28" s="30"/>
      <c r="AO28" s="62"/>
      <c r="AP28" s="63"/>
      <c r="AQ28" s="49"/>
      <c r="AR28" s="62"/>
      <c r="AS28" s="63"/>
      <c r="AT28" s="31"/>
    </row>
    <row r="29" spans="1:46" ht="15" thickBot="1" x14ac:dyDescent="0.4">
      <c r="A29" s="29" t="s">
        <v>33</v>
      </c>
      <c r="B29" s="62"/>
      <c r="C29" s="63"/>
      <c r="D29" s="30"/>
      <c r="E29" s="62"/>
      <c r="F29" s="63"/>
      <c r="G29" s="30"/>
      <c r="H29" s="62"/>
      <c r="I29" s="63"/>
      <c r="J29" s="30"/>
      <c r="K29" s="62"/>
      <c r="L29" s="63"/>
      <c r="M29" s="30"/>
      <c r="N29" s="62"/>
      <c r="O29" s="63"/>
      <c r="P29" s="30"/>
      <c r="Q29" s="62"/>
      <c r="R29" s="63"/>
      <c r="S29" s="30"/>
      <c r="T29" s="62"/>
      <c r="U29" s="63"/>
      <c r="V29" s="30"/>
      <c r="W29" s="62"/>
      <c r="X29" s="63"/>
      <c r="Y29" s="30"/>
      <c r="Z29" s="62"/>
      <c r="AA29" s="63"/>
      <c r="AB29" s="30"/>
      <c r="AC29" s="62"/>
      <c r="AD29" s="63"/>
      <c r="AE29" s="30"/>
      <c r="AF29" s="62"/>
      <c r="AG29" s="63"/>
      <c r="AH29" s="30"/>
      <c r="AI29" s="62"/>
      <c r="AJ29" s="63"/>
      <c r="AK29" s="30"/>
      <c r="AL29" s="62"/>
      <c r="AM29" s="63"/>
      <c r="AN29" s="30"/>
      <c r="AO29" s="62"/>
      <c r="AP29" s="63"/>
      <c r="AQ29" s="49"/>
      <c r="AR29" s="62"/>
      <c r="AS29" s="63"/>
      <c r="AT29" s="31"/>
    </row>
    <row r="30" spans="1:46" ht="15" thickBot="1" x14ac:dyDescent="0.4">
      <c r="A30" s="29" t="s">
        <v>34</v>
      </c>
      <c r="B30" s="62"/>
      <c r="C30" s="63"/>
      <c r="D30" s="30"/>
      <c r="E30" s="62"/>
      <c r="F30" s="63"/>
      <c r="G30" s="30"/>
      <c r="H30" s="62"/>
      <c r="I30" s="63"/>
      <c r="J30" s="30"/>
      <c r="K30" s="62"/>
      <c r="L30" s="63"/>
      <c r="M30" s="30"/>
      <c r="N30" s="62"/>
      <c r="O30" s="63"/>
      <c r="P30" s="30"/>
      <c r="Q30" s="62"/>
      <c r="R30" s="63"/>
      <c r="S30" s="30"/>
      <c r="T30" s="62"/>
      <c r="U30" s="63"/>
      <c r="V30" s="30"/>
      <c r="W30" s="62"/>
      <c r="X30" s="63"/>
      <c r="Y30" s="30"/>
      <c r="Z30" s="62"/>
      <c r="AA30" s="63"/>
      <c r="AB30" s="30"/>
      <c r="AC30" s="62"/>
      <c r="AD30" s="63"/>
      <c r="AE30" s="30"/>
      <c r="AF30" s="62"/>
      <c r="AG30" s="63"/>
      <c r="AH30" s="30"/>
      <c r="AI30" s="62"/>
      <c r="AJ30" s="63"/>
      <c r="AK30" s="30"/>
      <c r="AL30" s="62"/>
      <c r="AM30" s="63"/>
      <c r="AN30" s="30"/>
      <c r="AO30" s="62"/>
      <c r="AP30" s="63"/>
      <c r="AQ30" s="49"/>
      <c r="AR30" s="62"/>
      <c r="AS30" s="63"/>
      <c r="AT30" s="31"/>
    </row>
    <row r="31" spans="1:46" ht="15" thickBot="1" x14ac:dyDescent="0.4">
      <c r="A31" s="29" t="s">
        <v>35</v>
      </c>
      <c r="B31" s="62"/>
      <c r="C31" s="63"/>
      <c r="D31" s="30"/>
      <c r="E31" s="62"/>
      <c r="F31" s="63"/>
      <c r="G31" s="30"/>
      <c r="H31" s="62"/>
      <c r="I31" s="63"/>
      <c r="J31" s="30"/>
      <c r="K31" s="62"/>
      <c r="L31" s="63"/>
      <c r="M31" s="30"/>
      <c r="N31" s="62"/>
      <c r="O31" s="63"/>
      <c r="P31" s="30"/>
      <c r="Q31" s="62"/>
      <c r="R31" s="63"/>
      <c r="S31" s="30"/>
      <c r="T31" s="62"/>
      <c r="U31" s="63"/>
      <c r="V31" s="30"/>
      <c r="W31" s="62"/>
      <c r="X31" s="63"/>
      <c r="Y31" s="30"/>
      <c r="Z31" s="62"/>
      <c r="AA31" s="63"/>
      <c r="AB31" s="30"/>
      <c r="AC31" s="62"/>
      <c r="AD31" s="63"/>
      <c r="AE31" s="30"/>
      <c r="AF31" s="62"/>
      <c r="AG31" s="63"/>
      <c r="AH31" s="30"/>
      <c r="AI31" s="62"/>
      <c r="AJ31" s="63"/>
      <c r="AK31" s="30"/>
      <c r="AL31" s="62"/>
      <c r="AM31" s="63"/>
      <c r="AN31" s="30"/>
      <c r="AO31" s="62"/>
      <c r="AP31" s="63"/>
      <c r="AQ31" s="49"/>
      <c r="AR31" s="62"/>
      <c r="AS31" s="63"/>
      <c r="AT31" s="31"/>
    </row>
    <row r="32" spans="1:46" ht="15" thickBot="1" x14ac:dyDescent="0.4">
      <c r="A32" s="21" t="s">
        <v>36</v>
      </c>
      <c r="B32" s="62"/>
      <c r="C32" s="63"/>
      <c r="D32" s="64"/>
      <c r="E32" s="62"/>
      <c r="F32" s="63"/>
      <c r="G32" s="64"/>
      <c r="H32" s="62"/>
      <c r="I32" s="63"/>
      <c r="J32" s="64"/>
      <c r="K32" s="62"/>
      <c r="L32" s="63"/>
      <c r="M32" s="64"/>
      <c r="N32" s="62"/>
      <c r="O32" s="63"/>
      <c r="P32" s="64"/>
      <c r="Q32" s="62"/>
      <c r="R32" s="63"/>
      <c r="S32" s="64"/>
      <c r="T32" s="62"/>
      <c r="U32" s="63"/>
      <c r="V32" s="64"/>
      <c r="W32" s="62"/>
      <c r="X32" s="63"/>
      <c r="Y32" s="64"/>
      <c r="Z32" s="62"/>
      <c r="AA32" s="63"/>
      <c r="AB32" s="64"/>
      <c r="AC32" s="62"/>
      <c r="AD32" s="63"/>
      <c r="AE32" s="64"/>
      <c r="AF32" s="62"/>
      <c r="AG32" s="63"/>
      <c r="AH32" s="64"/>
      <c r="AI32" s="62"/>
      <c r="AJ32" s="63"/>
      <c r="AK32" s="64"/>
      <c r="AL32" s="62"/>
      <c r="AM32" s="63"/>
      <c r="AN32" s="64"/>
      <c r="AO32" s="62"/>
      <c r="AP32" s="63"/>
      <c r="AQ32" s="99"/>
      <c r="AR32" s="62"/>
      <c r="AS32" s="63"/>
      <c r="AT32" s="100"/>
    </row>
    <row r="33" spans="1:46" ht="15" thickBot="1" x14ac:dyDescent="0.4">
      <c r="A33" s="3" t="s">
        <v>37</v>
      </c>
      <c r="B33" s="62"/>
      <c r="C33" s="63"/>
      <c r="D33" s="64"/>
      <c r="E33" s="62"/>
      <c r="F33" s="63"/>
      <c r="G33" s="64"/>
      <c r="H33" s="62"/>
      <c r="I33" s="63"/>
      <c r="J33" s="64"/>
      <c r="K33" s="62"/>
      <c r="L33" s="63"/>
      <c r="M33" s="64"/>
      <c r="N33" s="62"/>
      <c r="O33" s="63"/>
      <c r="P33" s="64"/>
      <c r="Q33" s="62"/>
      <c r="R33" s="63"/>
      <c r="S33" s="64"/>
      <c r="T33" s="62"/>
      <c r="U33" s="63"/>
      <c r="V33" s="64"/>
      <c r="W33" s="62"/>
      <c r="X33" s="63"/>
      <c r="Y33" s="64"/>
      <c r="Z33" s="62"/>
      <c r="AA33" s="63"/>
      <c r="AB33" s="64"/>
      <c r="AC33" s="62"/>
      <c r="AD33" s="63"/>
      <c r="AE33" s="64"/>
      <c r="AF33" s="62"/>
      <c r="AG33" s="63"/>
      <c r="AH33" s="64"/>
      <c r="AI33" s="62"/>
      <c r="AJ33" s="63"/>
      <c r="AK33" s="64"/>
      <c r="AL33" s="62"/>
      <c r="AM33" s="63"/>
      <c r="AN33" s="64"/>
      <c r="AO33" s="62"/>
      <c r="AP33" s="63"/>
      <c r="AQ33" s="99"/>
      <c r="AR33" s="62"/>
      <c r="AS33" s="63"/>
      <c r="AT33" s="100"/>
    </row>
    <row r="34" spans="1:46" ht="15" thickBot="1" x14ac:dyDescent="0.4">
      <c r="A34" s="2" t="s">
        <v>38</v>
      </c>
      <c r="B34" s="62"/>
      <c r="C34" s="63"/>
      <c r="D34" s="64"/>
      <c r="E34" s="62"/>
      <c r="F34" s="63"/>
      <c r="G34" s="64"/>
      <c r="H34" s="62"/>
      <c r="I34" s="63"/>
      <c r="J34" s="64"/>
      <c r="K34" s="62"/>
      <c r="L34" s="63"/>
      <c r="M34" s="64"/>
      <c r="N34" s="62"/>
      <c r="O34" s="63"/>
      <c r="P34" s="64"/>
      <c r="Q34" s="62"/>
      <c r="R34" s="63"/>
      <c r="S34" s="64"/>
      <c r="T34" s="62"/>
      <c r="U34" s="63"/>
      <c r="V34" s="64"/>
      <c r="W34" s="62"/>
      <c r="X34" s="63"/>
      <c r="Y34" s="64"/>
      <c r="Z34" s="62"/>
      <c r="AA34" s="63"/>
      <c r="AB34" s="64"/>
      <c r="AC34" s="62"/>
      <c r="AD34" s="63"/>
      <c r="AE34" s="64"/>
      <c r="AF34" s="62"/>
      <c r="AG34" s="63"/>
      <c r="AH34" s="64"/>
      <c r="AI34" s="62"/>
      <c r="AJ34" s="63"/>
      <c r="AK34" s="64"/>
      <c r="AL34" s="62"/>
      <c r="AM34" s="63"/>
      <c r="AN34" s="64"/>
      <c r="AO34" s="62"/>
      <c r="AP34" s="63"/>
      <c r="AQ34" s="99"/>
      <c r="AR34" s="62"/>
      <c r="AS34" s="63"/>
      <c r="AT34" s="100"/>
    </row>
    <row r="35" spans="1:46" ht="15" thickBot="1" x14ac:dyDescent="0.4">
      <c r="A35" s="1" t="s">
        <v>39</v>
      </c>
      <c r="B35" s="62"/>
      <c r="C35" s="63"/>
      <c r="D35" s="64"/>
      <c r="E35" s="62"/>
      <c r="F35" s="63"/>
      <c r="G35" s="64"/>
      <c r="H35" s="62"/>
      <c r="I35" s="63"/>
      <c r="J35" s="64"/>
      <c r="K35" s="62"/>
      <c r="L35" s="63"/>
      <c r="M35" s="64"/>
      <c r="N35" s="62"/>
      <c r="O35" s="63"/>
      <c r="P35" s="64"/>
      <c r="Q35" s="62"/>
      <c r="R35" s="63"/>
      <c r="S35" s="64"/>
      <c r="T35" s="62"/>
      <c r="U35" s="63"/>
      <c r="V35" s="64"/>
      <c r="W35" s="62"/>
      <c r="X35" s="63"/>
      <c r="Y35" s="64"/>
      <c r="Z35" s="62"/>
      <c r="AA35" s="63"/>
      <c r="AB35" s="64"/>
      <c r="AC35" s="62"/>
      <c r="AD35" s="63"/>
      <c r="AE35" s="64"/>
      <c r="AF35" s="62"/>
      <c r="AG35" s="63"/>
      <c r="AH35" s="64"/>
      <c r="AI35" s="62"/>
      <c r="AJ35" s="63"/>
      <c r="AK35" s="64"/>
      <c r="AL35" s="62"/>
      <c r="AM35" s="63"/>
      <c r="AN35" s="64"/>
      <c r="AO35" s="62"/>
      <c r="AP35" s="63"/>
      <c r="AQ35" s="99"/>
      <c r="AR35" s="62"/>
      <c r="AS35" s="63"/>
      <c r="AT35" s="100"/>
    </row>
    <row r="36" spans="1:46" ht="15" thickBot="1" x14ac:dyDescent="0.4">
      <c r="A36" s="1" t="s">
        <v>40</v>
      </c>
      <c r="B36" s="62"/>
      <c r="C36" s="63"/>
      <c r="D36" s="64"/>
      <c r="E36" s="62"/>
      <c r="F36" s="63"/>
      <c r="G36" s="64"/>
      <c r="H36" s="62"/>
      <c r="I36" s="63"/>
      <c r="J36" s="64"/>
      <c r="K36" s="62"/>
      <c r="L36" s="63"/>
      <c r="M36" s="64"/>
      <c r="N36" s="62"/>
      <c r="O36" s="63"/>
      <c r="P36" s="64"/>
      <c r="Q36" s="62"/>
      <c r="R36" s="63"/>
      <c r="S36" s="64"/>
      <c r="T36" s="62"/>
      <c r="U36" s="63"/>
      <c r="V36" s="64"/>
      <c r="W36" s="62"/>
      <c r="X36" s="63"/>
      <c r="Y36" s="64"/>
      <c r="Z36" s="62"/>
      <c r="AA36" s="63"/>
      <c r="AB36" s="64"/>
      <c r="AC36" s="62"/>
      <c r="AD36" s="63"/>
      <c r="AE36" s="64"/>
      <c r="AF36" s="62"/>
      <c r="AG36" s="63"/>
      <c r="AH36" s="64"/>
      <c r="AI36" s="62"/>
      <c r="AJ36" s="63"/>
      <c r="AK36" s="64"/>
      <c r="AL36" s="62"/>
      <c r="AM36" s="63"/>
      <c r="AN36" s="64"/>
      <c r="AO36" s="62"/>
      <c r="AP36" s="63"/>
      <c r="AQ36" s="99"/>
      <c r="AR36" s="62"/>
      <c r="AS36" s="63"/>
      <c r="AT36" s="100"/>
    </row>
    <row r="37" spans="1:46" ht="15" thickBot="1" x14ac:dyDescent="0.4">
      <c r="A37" s="1" t="s">
        <v>41</v>
      </c>
      <c r="B37" s="57"/>
      <c r="C37" s="58"/>
      <c r="D37" s="65"/>
      <c r="E37" s="57"/>
      <c r="F37" s="58"/>
      <c r="G37" s="65"/>
      <c r="H37" s="57"/>
      <c r="I37" s="58"/>
      <c r="J37" s="65"/>
      <c r="K37" s="57"/>
      <c r="L37" s="58"/>
      <c r="M37" s="65"/>
      <c r="N37" s="57"/>
      <c r="O37" s="58"/>
      <c r="P37" s="65"/>
      <c r="Q37" s="57"/>
      <c r="R37" s="58"/>
      <c r="S37" s="65"/>
      <c r="T37" s="57"/>
      <c r="U37" s="58"/>
      <c r="V37" s="65"/>
      <c r="W37" s="57"/>
      <c r="X37" s="58"/>
      <c r="Y37" s="65"/>
      <c r="Z37" s="57"/>
      <c r="AA37" s="58"/>
      <c r="AB37" s="65"/>
      <c r="AC37" s="57"/>
      <c r="AD37" s="58"/>
      <c r="AE37" s="65"/>
      <c r="AF37" s="57"/>
      <c r="AG37" s="58"/>
      <c r="AH37" s="65"/>
      <c r="AI37" s="57"/>
      <c r="AJ37" s="58"/>
      <c r="AK37" s="65"/>
      <c r="AL37" s="57"/>
      <c r="AM37" s="58"/>
      <c r="AN37" s="65"/>
      <c r="AO37" s="57"/>
      <c r="AP37" s="58"/>
      <c r="AQ37" s="101"/>
      <c r="AR37" s="57"/>
      <c r="AS37" s="58"/>
      <c r="AT37" s="102"/>
    </row>
    <row r="38" spans="1:46" ht="15" thickBot="1" x14ac:dyDescent="0.4">
      <c r="A38" s="3" t="s">
        <v>42</v>
      </c>
      <c r="B38" s="57"/>
      <c r="C38" s="58"/>
      <c r="D38" s="65"/>
      <c r="E38" s="57"/>
      <c r="F38" s="58"/>
      <c r="G38" s="65"/>
      <c r="H38" s="57"/>
      <c r="I38" s="58"/>
      <c r="J38" s="65"/>
      <c r="K38" s="57"/>
      <c r="L38" s="58"/>
      <c r="M38" s="65"/>
      <c r="N38" s="57"/>
      <c r="O38" s="58"/>
      <c r="P38" s="65"/>
      <c r="Q38" s="57"/>
      <c r="R38" s="58"/>
      <c r="S38" s="65"/>
      <c r="T38" s="57"/>
      <c r="U38" s="58"/>
      <c r="V38" s="65"/>
      <c r="W38" s="57"/>
      <c r="X38" s="58"/>
      <c r="Y38" s="65"/>
      <c r="Z38" s="57"/>
      <c r="AA38" s="58"/>
      <c r="AB38" s="65"/>
      <c r="AC38" s="57"/>
      <c r="AD38" s="58"/>
      <c r="AE38" s="65"/>
      <c r="AF38" s="57"/>
      <c r="AG38" s="58"/>
      <c r="AH38" s="65"/>
      <c r="AI38" s="57"/>
      <c r="AJ38" s="58"/>
      <c r="AK38" s="65"/>
      <c r="AL38" s="57"/>
      <c r="AM38" s="58"/>
      <c r="AN38" s="65"/>
      <c r="AO38" s="57"/>
      <c r="AP38" s="58"/>
      <c r="AQ38" s="101"/>
      <c r="AR38" s="57"/>
      <c r="AS38" s="58"/>
      <c r="AT38" s="102"/>
    </row>
    <row r="39" spans="1:46" ht="14.25" customHeight="1" thickBot="1" x14ac:dyDescent="0.4">
      <c r="A39" s="20" t="s">
        <v>90</v>
      </c>
      <c r="B39" s="57"/>
      <c r="C39" s="58"/>
      <c r="D39" s="30"/>
      <c r="E39" s="57"/>
      <c r="F39" s="58"/>
      <c r="G39" s="30"/>
      <c r="H39" s="57"/>
      <c r="I39" s="58"/>
      <c r="J39" s="30"/>
      <c r="K39" s="57"/>
      <c r="L39" s="58"/>
      <c r="M39" s="30"/>
      <c r="N39" s="57"/>
      <c r="O39" s="58"/>
      <c r="P39" s="30"/>
      <c r="Q39" s="57"/>
      <c r="R39" s="58"/>
      <c r="S39" s="30"/>
      <c r="T39" s="57"/>
      <c r="U39" s="58"/>
      <c r="V39" s="30"/>
      <c r="W39" s="57"/>
      <c r="X39" s="58"/>
      <c r="Y39" s="30"/>
      <c r="Z39" s="57"/>
      <c r="AA39" s="58"/>
      <c r="AB39" s="30"/>
      <c r="AC39" s="57"/>
      <c r="AD39" s="58"/>
      <c r="AE39" s="30"/>
      <c r="AF39" s="57"/>
      <c r="AG39" s="58"/>
      <c r="AH39" s="30"/>
      <c r="AI39" s="57"/>
      <c r="AJ39" s="58"/>
      <c r="AK39" s="30"/>
      <c r="AL39" s="57"/>
      <c r="AM39" s="58"/>
      <c r="AN39" s="30"/>
      <c r="AO39" s="57"/>
      <c r="AP39" s="58"/>
      <c r="AQ39" s="49"/>
      <c r="AR39" s="57"/>
      <c r="AS39" s="58"/>
      <c r="AT39" s="31"/>
    </row>
    <row r="40" spans="1:46" ht="15" thickBot="1" x14ac:dyDescent="0.4">
      <c r="A40" s="22" t="s">
        <v>44</v>
      </c>
      <c r="B40" s="62"/>
      <c r="C40" s="63"/>
      <c r="D40" s="30"/>
      <c r="E40" s="62"/>
      <c r="F40" s="63"/>
      <c r="G40" s="30"/>
      <c r="H40" s="62"/>
      <c r="I40" s="63"/>
      <c r="J40" s="30"/>
      <c r="K40" s="62"/>
      <c r="L40" s="63"/>
      <c r="M40" s="30"/>
      <c r="N40" s="62"/>
      <c r="O40" s="63"/>
      <c r="P40" s="30"/>
      <c r="Q40" s="62"/>
      <c r="R40" s="63"/>
      <c r="S40" s="30"/>
      <c r="T40" s="62"/>
      <c r="U40" s="63"/>
      <c r="V40" s="30"/>
      <c r="W40" s="62"/>
      <c r="X40" s="63"/>
      <c r="Y40" s="30"/>
      <c r="Z40" s="62"/>
      <c r="AA40" s="63"/>
      <c r="AB40" s="30"/>
      <c r="AC40" s="62"/>
      <c r="AD40" s="63"/>
      <c r="AE40" s="30"/>
      <c r="AF40" s="62"/>
      <c r="AG40" s="63"/>
      <c r="AH40" s="30"/>
      <c r="AI40" s="62"/>
      <c r="AJ40" s="63"/>
      <c r="AK40" s="30"/>
      <c r="AL40" s="62"/>
      <c r="AM40" s="63"/>
      <c r="AN40" s="30"/>
      <c r="AO40" s="62"/>
      <c r="AP40" s="63"/>
      <c r="AQ40" s="49"/>
      <c r="AR40" s="62"/>
      <c r="AS40" s="63"/>
      <c r="AT40" s="31"/>
    </row>
    <row r="41" spans="1:46" ht="15" thickBot="1" x14ac:dyDescent="0.4">
      <c r="A41" s="2" t="s">
        <v>45</v>
      </c>
      <c r="B41" s="62"/>
      <c r="C41" s="63"/>
      <c r="D41" s="64"/>
      <c r="E41" s="62"/>
      <c r="F41" s="63"/>
      <c r="G41" s="64"/>
      <c r="H41" s="62"/>
      <c r="I41" s="63"/>
      <c r="J41" s="64"/>
      <c r="K41" s="62"/>
      <c r="L41" s="63"/>
      <c r="M41" s="64"/>
      <c r="N41" s="62"/>
      <c r="O41" s="63"/>
      <c r="P41" s="64"/>
      <c r="Q41" s="62"/>
      <c r="R41" s="63"/>
      <c r="S41" s="64"/>
      <c r="T41" s="62"/>
      <c r="U41" s="63"/>
      <c r="V41" s="64"/>
      <c r="W41" s="62"/>
      <c r="X41" s="63"/>
      <c r="Y41" s="64"/>
      <c r="Z41" s="62"/>
      <c r="AA41" s="63"/>
      <c r="AB41" s="64"/>
      <c r="AC41" s="62"/>
      <c r="AD41" s="63"/>
      <c r="AE41" s="64"/>
      <c r="AF41" s="62"/>
      <c r="AG41" s="63"/>
      <c r="AH41" s="64"/>
      <c r="AI41" s="62"/>
      <c r="AJ41" s="63"/>
      <c r="AK41" s="64"/>
      <c r="AL41" s="62"/>
      <c r="AM41" s="63"/>
      <c r="AN41" s="64"/>
      <c r="AO41" s="62"/>
      <c r="AP41" s="63"/>
      <c r="AQ41" s="99"/>
      <c r="AR41" s="62"/>
      <c r="AS41" s="63"/>
      <c r="AT41" s="100"/>
    </row>
    <row r="42" spans="1:46" ht="15" thickBot="1" x14ac:dyDescent="0.4">
      <c r="A42" s="2" t="s">
        <v>46</v>
      </c>
      <c r="B42" s="62"/>
      <c r="C42" s="63"/>
      <c r="D42" s="30"/>
      <c r="E42" s="62"/>
      <c r="F42" s="63"/>
      <c r="G42" s="30"/>
      <c r="H42" s="62"/>
      <c r="I42" s="63"/>
      <c r="J42" s="30"/>
      <c r="K42" s="62"/>
      <c r="L42" s="63"/>
      <c r="M42" s="30"/>
      <c r="N42" s="62"/>
      <c r="O42" s="63"/>
      <c r="P42" s="30"/>
      <c r="Q42" s="62"/>
      <c r="R42" s="63"/>
      <c r="S42" s="30"/>
      <c r="T42" s="62"/>
      <c r="U42" s="63"/>
      <c r="V42" s="30"/>
      <c r="W42" s="62"/>
      <c r="X42" s="63"/>
      <c r="Y42" s="30"/>
      <c r="Z42" s="62"/>
      <c r="AA42" s="63"/>
      <c r="AB42" s="30"/>
      <c r="AC42" s="62"/>
      <c r="AD42" s="63"/>
      <c r="AE42" s="30"/>
      <c r="AF42" s="62"/>
      <c r="AG42" s="63"/>
      <c r="AH42" s="30"/>
      <c r="AI42" s="62"/>
      <c r="AJ42" s="63"/>
      <c r="AK42" s="30"/>
      <c r="AL42" s="62"/>
      <c r="AM42" s="63"/>
      <c r="AN42" s="30"/>
      <c r="AO42" s="62"/>
      <c r="AP42" s="63"/>
      <c r="AQ42" s="49"/>
      <c r="AR42" s="62"/>
      <c r="AS42" s="63"/>
      <c r="AT42" s="31"/>
    </row>
    <row r="43" spans="1:46" ht="15" thickBot="1" x14ac:dyDescent="0.4">
      <c r="A43" s="2" t="s">
        <v>47</v>
      </c>
      <c r="B43" s="62"/>
      <c r="C43" s="63"/>
      <c r="D43" s="64"/>
      <c r="E43" s="62"/>
      <c r="F43" s="63"/>
      <c r="G43" s="64"/>
      <c r="H43" s="62"/>
      <c r="I43" s="63"/>
      <c r="J43" s="64"/>
      <c r="K43" s="62"/>
      <c r="L43" s="63"/>
      <c r="M43" s="64"/>
      <c r="N43" s="62"/>
      <c r="O43" s="63"/>
      <c r="P43" s="64"/>
      <c r="Q43" s="62"/>
      <c r="R43" s="63"/>
      <c r="S43" s="64"/>
      <c r="T43" s="62"/>
      <c r="U43" s="63"/>
      <c r="V43" s="64"/>
      <c r="W43" s="62"/>
      <c r="X43" s="63"/>
      <c r="Y43" s="64"/>
      <c r="Z43" s="62"/>
      <c r="AA43" s="63"/>
      <c r="AB43" s="64"/>
      <c r="AC43" s="62"/>
      <c r="AD43" s="63"/>
      <c r="AE43" s="64"/>
      <c r="AF43" s="62"/>
      <c r="AG43" s="63"/>
      <c r="AH43" s="64"/>
      <c r="AI43" s="62"/>
      <c r="AJ43" s="63"/>
      <c r="AK43" s="64"/>
      <c r="AL43" s="62"/>
      <c r="AM43" s="63"/>
      <c r="AN43" s="64"/>
      <c r="AO43" s="62"/>
      <c r="AP43" s="63"/>
      <c r="AQ43" s="99"/>
      <c r="AR43" s="62"/>
      <c r="AS43" s="63"/>
      <c r="AT43" s="100"/>
    </row>
    <row r="44" spans="1:46" ht="15" thickBot="1" x14ac:dyDescent="0.4">
      <c r="A44" s="45" t="s">
        <v>48</v>
      </c>
      <c r="B44" s="28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3"/>
      <c r="AS44" s="34"/>
      <c r="AT44" s="53"/>
    </row>
    <row r="45" spans="1:46" ht="15" thickBot="1" x14ac:dyDescent="0.4">
      <c r="A45" s="23" t="s">
        <v>49</v>
      </c>
      <c r="B45" s="62"/>
      <c r="C45" s="63"/>
      <c r="D45" s="30"/>
      <c r="E45" s="62"/>
      <c r="F45" s="63"/>
      <c r="G45" s="30"/>
      <c r="H45" s="62"/>
      <c r="I45" s="63"/>
      <c r="J45" s="30"/>
      <c r="K45" s="62"/>
      <c r="L45" s="63"/>
      <c r="M45" s="30"/>
      <c r="N45" s="62"/>
      <c r="O45" s="63"/>
      <c r="P45" s="30"/>
      <c r="Q45" s="62"/>
      <c r="R45" s="63"/>
      <c r="S45" s="30"/>
      <c r="T45" s="62"/>
      <c r="U45" s="63"/>
      <c r="V45" s="30"/>
      <c r="W45" s="62"/>
      <c r="X45" s="63"/>
      <c r="Y45" s="30"/>
      <c r="Z45" s="62"/>
      <c r="AA45" s="63"/>
      <c r="AB45" s="30"/>
      <c r="AC45" s="62"/>
      <c r="AD45" s="63"/>
      <c r="AE45" s="30"/>
      <c r="AF45" s="62"/>
      <c r="AG45" s="63"/>
      <c r="AH45" s="30"/>
      <c r="AI45" s="62"/>
      <c r="AJ45" s="63"/>
      <c r="AK45" s="30"/>
      <c r="AL45" s="62"/>
      <c r="AM45" s="63"/>
      <c r="AN45" s="30"/>
      <c r="AO45" s="62"/>
      <c r="AP45" s="63"/>
      <c r="AQ45" s="49"/>
      <c r="AR45" s="62"/>
      <c r="AS45" s="63"/>
      <c r="AT45" s="31"/>
    </row>
    <row r="46" spans="1:46" ht="15" thickBot="1" x14ac:dyDescent="0.4">
      <c r="A46" s="24" t="s">
        <v>50</v>
      </c>
      <c r="B46" s="62"/>
      <c r="C46" s="63"/>
      <c r="D46" s="64"/>
      <c r="E46" s="62"/>
      <c r="F46" s="63"/>
      <c r="G46" s="64"/>
      <c r="H46" s="62"/>
      <c r="I46" s="63"/>
      <c r="J46" s="64"/>
      <c r="K46" s="62"/>
      <c r="L46" s="63"/>
      <c r="M46" s="64"/>
      <c r="N46" s="62"/>
      <c r="O46" s="63"/>
      <c r="P46" s="64"/>
      <c r="Q46" s="62"/>
      <c r="R46" s="63"/>
      <c r="S46" s="64"/>
      <c r="T46" s="62"/>
      <c r="U46" s="63"/>
      <c r="V46" s="64"/>
      <c r="W46" s="62"/>
      <c r="X46" s="63"/>
      <c r="Y46" s="64"/>
      <c r="Z46" s="62"/>
      <c r="AA46" s="63"/>
      <c r="AB46" s="64"/>
      <c r="AC46" s="62"/>
      <c r="AD46" s="63"/>
      <c r="AE46" s="64"/>
      <c r="AF46" s="62"/>
      <c r="AG46" s="63"/>
      <c r="AH46" s="64"/>
      <c r="AI46" s="62"/>
      <c r="AJ46" s="63"/>
      <c r="AK46" s="64"/>
      <c r="AL46" s="62"/>
      <c r="AM46" s="63"/>
      <c r="AN46" s="64"/>
      <c r="AO46" s="62"/>
      <c r="AP46" s="63"/>
      <c r="AQ46" s="99"/>
      <c r="AR46" s="62"/>
      <c r="AS46" s="63"/>
      <c r="AT46" s="100"/>
    </row>
    <row r="47" spans="1:46" ht="15" thickBot="1" x14ac:dyDescent="0.4">
      <c r="A47" s="25" t="s">
        <v>51</v>
      </c>
      <c r="B47" s="62"/>
      <c r="C47" s="63"/>
      <c r="D47" s="64"/>
      <c r="E47" s="62"/>
      <c r="F47" s="63"/>
      <c r="G47" s="64"/>
      <c r="H47" s="62"/>
      <c r="I47" s="63"/>
      <c r="J47" s="64"/>
      <c r="K47" s="62"/>
      <c r="L47" s="63"/>
      <c r="M47" s="64"/>
      <c r="N47" s="62"/>
      <c r="O47" s="63"/>
      <c r="P47" s="64"/>
      <c r="Q47" s="62"/>
      <c r="R47" s="63"/>
      <c r="S47" s="64"/>
      <c r="T47" s="62"/>
      <c r="U47" s="63"/>
      <c r="V47" s="64"/>
      <c r="W47" s="62"/>
      <c r="X47" s="63"/>
      <c r="Y47" s="64"/>
      <c r="Z47" s="62"/>
      <c r="AA47" s="63"/>
      <c r="AB47" s="64"/>
      <c r="AC47" s="62"/>
      <c r="AD47" s="63"/>
      <c r="AE47" s="64"/>
      <c r="AF47" s="62"/>
      <c r="AG47" s="63"/>
      <c r="AH47" s="64"/>
      <c r="AI47" s="62"/>
      <c r="AJ47" s="63"/>
      <c r="AK47" s="64"/>
      <c r="AL47" s="62"/>
      <c r="AM47" s="63"/>
      <c r="AN47" s="64"/>
      <c r="AO47" s="62"/>
      <c r="AP47" s="63"/>
      <c r="AQ47" s="99"/>
      <c r="AR47" s="62"/>
      <c r="AS47" s="63"/>
      <c r="AT47" s="100"/>
    </row>
    <row r="48" spans="1:46" ht="15" thickBot="1" x14ac:dyDescent="0.4">
      <c r="A48" s="24" t="s">
        <v>52</v>
      </c>
      <c r="B48" s="62"/>
      <c r="C48" s="63"/>
      <c r="D48" s="30"/>
      <c r="E48" s="62"/>
      <c r="F48" s="63"/>
      <c r="G48" s="30"/>
      <c r="H48" s="62"/>
      <c r="I48" s="63"/>
      <c r="J48" s="30"/>
      <c r="K48" s="62"/>
      <c r="L48" s="63"/>
      <c r="M48" s="30"/>
      <c r="N48" s="62"/>
      <c r="O48" s="63"/>
      <c r="P48" s="30"/>
      <c r="Q48" s="62"/>
      <c r="R48" s="63"/>
      <c r="S48" s="30"/>
      <c r="T48" s="62"/>
      <c r="U48" s="63"/>
      <c r="V48" s="30"/>
      <c r="W48" s="62"/>
      <c r="X48" s="63"/>
      <c r="Y48" s="30"/>
      <c r="Z48" s="62"/>
      <c r="AA48" s="63"/>
      <c r="AB48" s="30"/>
      <c r="AC48" s="62"/>
      <c r="AD48" s="63"/>
      <c r="AE48" s="30"/>
      <c r="AF48" s="62"/>
      <c r="AG48" s="63"/>
      <c r="AH48" s="30"/>
      <c r="AI48" s="62"/>
      <c r="AJ48" s="63"/>
      <c r="AK48" s="30"/>
      <c r="AL48" s="62"/>
      <c r="AM48" s="63"/>
      <c r="AN48" s="30"/>
      <c r="AO48" s="62"/>
      <c r="AP48" s="63"/>
      <c r="AQ48" s="49"/>
      <c r="AR48" s="62"/>
      <c r="AS48" s="63"/>
      <c r="AT48" s="31"/>
    </row>
    <row r="49" spans="1:48" ht="15" thickBot="1" x14ac:dyDescent="0.4">
      <c r="A49" s="45" t="s">
        <v>53</v>
      </c>
      <c r="B49" s="285"/>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6"/>
      <c r="AS49" s="47"/>
      <c r="AT49" s="54"/>
    </row>
    <row r="50" spans="1:48" ht="13.5" customHeight="1" thickBot="1" x14ac:dyDescent="0.4">
      <c r="A50" s="2" t="s">
        <v>54</v>
      </c>
      <c r="B50" s="62"/>
      <c r="C50" s="63"/>
      <c r="D50" s="30"/>
      <c r="E50" s="62"/>
      <c r="F50" s="63"/>
      <c r="G50" s="30"/>
      <c r="H50" s="62"/>
      <c r="I50" s="63"/>
      <c r="J50" s="30"/>
      <c r="K50" s="62"/>
      <c r="L50" s="63"/>
      <c r="M50" s="30"/>
      <c r="N50" s="62"/>
      <c r="O50" s="63"/>
      <c r="P50" s="30"/>
      <c r="Q50" s="62"/>
      <c r="R50" s="63"/>
      <c r="S50" s="30"/>
      <c r="T50" s="62"/>
      <c r="U50" s="63"/>
      <c r="V50" s="30"/>
      <c r="W50" s="62"/>
      <c r="X50" s="63"/>
      <c r="Y50" s="30"/>
      <c r="Z50" s="62"/>
      <c r="AA50" s="63"/>
      <c r="AB50" s="30"/>
      <c r="AC50" s="62"/>
      <c r="AD50" s="63"/>
      <c r="AE50" s="30"/>
      <c r="AF50" s="62"/>
      <c r="AG50" s="63"/>
      <c r="AH50" s="30"/>
      <c r="AI50" s="62"/>
      <c r="AJ50" s="63"/>
      <c r="AK50" s="30"/>
      <c r="AL50" s="62"/>
      <c r="AM50" s="63"/>
      <c r="AN50" s="30"/>
      <c r="AO50" s="62"/>
      <c r="AP50" s="63"/>
      <c r="AQ50" s="49"/>
      <c r="AR50" s="62"/>
      <c r="AS50" s="63"/>
      <c r="AT50" s="31"/>
    </row>
    <row r="51" spans="1:48" ht="15.75" customHeight="1" thickBot="1" x14ac:dyDescent="0.4">
      <c r="A51" s="2" t="s">
        <v>55</v>
      </c>
      <c r="B51" s="62"/>
      <c r="C51" s="63"/>
      <c r="D51" s="30"/>
      <c r="E51" s="62"/>
      <c r="F51" s="63"/>
      <c r="G51" s="30"/>
      <c r="H51" s="62"/>
      <c r="I51" s="63"/>
      <c r="J51" s="30"/>
      <c r="K51" s="62"/>
      <c r="L51" s="63"/>
      <c r="M51" s="30"/>
      <c r="N51" s="62"/>
      <c r="O51" s="63"/>
      <c r="P51" s="30"/>
      <c r="Q51" s="62"/>
      <c r="R51" s="63"/>
      <c r="S51" s="30"/>
      <c r="T51" s="62"/>
      <c r="U51" s="63"/>
      <c r="V51" s="30"/>
      <c r="W51" s="62"/>
      <c r="X51" s="63"/>
      <c r="Y51" s="30"/>
      <c r="Z51" s="62"/>
      <c r="AA51" s="63"/>
      <c r="AB51" s="30"/>
      <c r="AC51" s="62"/>
      <c r="AD51" s="63"/>
      <c r="AE51" s="30"/>
      <c r="AF51" s="62"/>
      <c r="AG51" s="63"/>
      <c r="AH51" s="30"/>
      <c r="AI51" s="62"/>
      <c r="AJ51" s="63"/>
      <c r="AK51" s="30"/>
      <c r="AL51" s="62"/>
      <c r="AM51" s="63"/>
      <c r="AN51" s="30"/>
      <c r="AO51" s="62"/>
      <c r="AP51" s="63"/>
      <c r="AQ51" s="49"/>
      <c r="AR51" s="62"/>
      <c r="AS51" s="63"/>
      <c r="AT51" s="31"/>
    </row>
    <row r="52" spans="1:48" ht="15" thickBot="1" x14ac:dyDescent="0.4">
      <c r="A52" s="2" t="s">
        <v>56</v>
      </c>
      <c r="B52" s="62"/>
      <c r="C52" s="63"/>
      <c r="D52" s="30"/>
      <c r="E52" s="62"/>
      <c r="F52" s="63"/>
      <c r="G52" s="30"/>
      <c r="H52" s="62"/>
      <c r="I52" s="63"/>
      <c r="J52" s="30"/>
      <c r="K52" s="62"/>
      <c r="L52" s="63"/>
      <c r="M52" s="30"/>
      <c r="N52" s="62"/>
      <c r="O52" s="63"/>
      <c r="P52" s="30"/>
      <c r="Q52" s="62"/>
      <c r="R52" s="63"/>
      <c r="S52" s="30"/>
      <c r="T52" s="62"/>
      <c r="U52" s="63"/>
      <c r="V52" s="30"/>
      <c r="W52" s="62"/>
      <c r="X52" s="63"/>
      <c r="Y52" s="30"/>
      <c r="Z52" s="62"/>
      <c r="AA52" s="63"/>
      <c r="AB52" s="30"/>
      <c r="AC52" s="62"/>
      <c r="AD52" s="63"/>
      <c r="AE52" s="30"/>
      <c r="AF52" s="62"/>
      <c r="AG52" s="63"/>
      <c r="AH52" s="30"/>
      <c r="AI52" s="62"/>
      <c r="AJ52" s="63"/>
      <c r="AK52" s="30"/>
      <c r="AL52" s="62"/>
      <c r="AM52" s="63"/>
      <c r="AN52" s="30"/>
      <c r="AO52" s="62"/>
      <c r="AP52" s="63"/>
      <c r="AQ52" s="49"/>
      <c r="AR52" s="62"/>
      <c r="AS52" s="63"/>
      <c r="AT52" s="31"/>
    </row>
    <row r="53" spans="1:48" ht="15" thickBot="1" x14ac:dyDescent="0.4">
      <c r="A53" s="2" t="s">
        <v>57</v>
      </c>
      <c r="B53" s="62"/>
      <c r="C53" s="63"/>
      <c r="D53" s="30"/>
      <c r="E53" s="62"/>
      <c r="F53" s="63"/>
      <c r="G53" s="30"/>
      <c r="H53" s="62"/>
      <c r="I53" s="63"/>
      <c r="J53" s="30"/>
      <c r="K53" s="62"/>
      <c r="L53" s="63"/>
      <c r="M53" s="30"/>
      <c r="N53" s="62"/>
      <c r="O53" s="63"/>
      <c r="P53" s="30"/>
      <c r="Q53" s="62"/>
      <c r="R53" s="63"/>
      <c r="S53" s="30"/>
      <c r="T53" s="62"/>
      <c r="U53" s="63"/>
      <c r="V53" s="30"/>
      <c r="W53" s="62"/>
      <c r="X53" s="63"/>
      <c r="Y53" s="30"/>
      <c r="Z53" s="62"/>
      <c r="AA53" s="63"/>
      <c r="AB53" s="30"/>
      <c r="AC53" s="62"/>
      <c r="AD53" s="63"/>
      <c r="AE53" s="30"/>
      <c r="AF53" s="62"/>
      <c r="AG53" s="63"/>
      <c r="AH53" s="30"/>
      <c r="AI53" s="62"/>
      <c r="AJ53" s="63"/>
      <c r="AK53" s="30"/>
      <c r="AL53" s="62"/>
      <c r="AM53" s="63"/>
      <c r="AN53" s="30"/>
      <c r="AO53" s="62"/>
      <c r="AP53" s="63"/>
      <c r="AQ53" s="49"/>
      <c r="AR53" s="62"/>
      <c r="AS53" s="63"/>
      <c r="AT53" s="31"/>
    </row>
    <row r="54" spans="1:48" ht="14.25" customHeight="1" thickBot="1" x14ac:dyDescent="0.4">
      <c r="A54" s="2" t="s">
        <v>58</v>
      </c>
      <c r="B54" s="62"/>
      <c r="C54" s="63"/>
      <c r="D54" s="30"/>
      <c r="E54" s="62"/>
      <c r="F54" s="63"/>
      <c r="G54" s="30"/>
      <c r="H54" s="62"/>
      <c r="I54" s="63"/>
      <c r="J54" s="30"/>
      <c r="K54" s="62"/>
      <c r="L54" s="63"/>
      <c r="M54" s="30"/>
      <c r="N54" s="62"/>
      <c r="O54" s="63"/>
      <c r="P54" s="30"/>
      <c r="Q54" s="62"/>
      <c r="R54" s="63"/>
      <c r="S54" s="30"/>
      <c r="T54" s="62"/>
      <c r="U54" s="63"/>
      <c r="V54" s="30"/>
      <c r="W54" s="62"/>
      <c r="X54" s="63"/>
      <c r="Y54" s="30"/>
      <c r="Z54" s="62"/>
      <c r="AA54" s="63"/>
      <c r="AB54" s="30"/>
      <c r="AC54" s="62"/>
      <c r="AD54" s="63"/>
      <c r="AE54" s="30"/>
      <c r="AF54" s="62"/>
      <c r="AG54" s="63"/>
      <c r="AH54" s="30"/>
      <c r="AI54" s="62"/>
      <c r="AJ54" s="63"/>
      <c r="AK54" s="30"/>
      <c r="AL54" s="62"/>
      <c r="AM54" s="63"/>
      <c r="AN54" s="30"/>
      <c r="AO54" s="62"/>
      <c r="AP54" s="63"/>
      <c r="AQ54" s="49"/>
      <c r="AR54" s="62"/>
      <c r="AS54" s="63"/>
      <c r="AT54" s="31"/>
    </row>
    <row r="55" spans="1:48" ht="15" thickBot="1" x14ac:dyDescent="0.4">
      <c r="A55" s="2" t="s">
        <v>59</v>
      </c>
      <c r="B55" s="62"/>
      <c r="C55" s="63"/>
      <c r="D55" s="30"/>
      <c r="E55" s="62"/>
      <c r="F55" s="63"/>
      <c r="G55" s="30"/>
      <c r="H55" s="62"/>
      <c r="I55" s="63"/>
      <c r="J55" s="30"/>
      <c r="K55" s="62"/>
      <c r="L55" s="63"/>
      <c r="M55" s="30"/>
      <c r="N55" s="62"/>
      <c r="O55" s="63"/>
      <c r="P55" s="30"/>
      <c r="Q55" s="62"/>
      <c r="R55" s="63"/>
      <c r="S55" s="30"/>
      <c r="T55" s="62"/>
      <c r="U55" s="63"/>
      <c r="V55" s="30"/>
      <c r="W55" s="62"/>
      <c r="X55" s="63"/>
      <c r="Y55" s="30"/>
      <c r="Z55" s="62"/>
      <c r="AA55" s="63"/>
      <c r="AB55" s="30"/>
      <c r="AC55" s="62"/>
      <c r="AD55" s="63"/>
      <c r="AE55" s="30"/>
      <c r="AF55" s="62"/>
      <c r="AG55" s="63"/>
      <c r="AH55" s="30"/>
      <c r="AI55" s="62"/>
      <c r="AJ55" s="63"/>
      <c r="AK55" s="30"/>
      <c r="AL55" s="62"/>
      <c r="AM55" s="63"/>
      <c r="AN55" s="30"/>
      <c r="AO55" s="62"/>
      <c r="AP55" s="63"/>
      <c r="AQ55" s="49"/>
      <c r="AR55" s="62"/>
      <c r="AS55" s="63"/>
      <c r="AT55" s="31"/>
    </row>
    <row r="56" spans="1:48" ht="15.75" customHeight="1" thickBot="1" x14ac:dyDescent="0.4">
      <c r="A56" s="45" t="s">
        <v>60</v>
      </c>
      <c r="B56" s="284"/>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3"/>
      <c r="AS56" s="34"/>
      <c r="AT56" s="53"/>
    </row>
    <row r="57" spans="1:48" ht="15.75" customHeight="1" thickBot="1" x14ac:dyDescent="0.4">
      <c r="A57" s="1" t="s">
        <v>61</v>
      </c>
      <c r="B57" s="62"/>
      <c r="C57" s="63"/>
      <c r="D57" s="30"/>
      <c r="E57" s="62"/>
      <c r="F57" s="63"/>
      <c r="G57" s="30"/>
      <c r="H57" s="62"/>
      <c r="I57" s="63"/>
      <c r="J57" s="30"/>
      <c r="K57" s="62"/>
      <c r="L57" s="63"/>
      <c r="M57" s="30"/>
      <c r="N57" s="62"/>
      <c r="O57" s="63"/>
      <c r="P57" s="30"/>
      <c r="Q57" s="62"/>
      <c r="R57" s="63"/>
      <c r="S57" s="30"/>
      <c r="T57" s="62"/>
      <c r="U57" s="63"/>
      <c r="V57" s="30"/>
      <c r="W57" s="62"/>
      <c r="X57" s="63"/>
      <c r="Y57" s="30"/>
      <c r="Z57" s="62"/>
      <c r="AA57" s="63"/>
      <c r="AB57" s="30"/>
      <c r="AC57" s="62"/>
      <c r="AD57" s="63"/>
      <c r="AE57" s="30"/>
      <c r="AF57" s="62"/>
      <c r="AG57" s="63"/>
      <c r="AH57" s="30"/>
      <c r="AI57" s="62"/>
      <c r="AJ57" s="63"/>
      <c r="AK57" s="30"/>
      <c r="AL57" s="62"/>
      <c r="AM57" s="63"/>
      <c r="AN57" s="30"/>
      <c r="AO57" s="62"/>
      <c r="AP57" s="63"/>
      <c r="AQ57" s="49"/>
      <c r="AR57" s="62"/>
      <c r="AS57" s="63"/>
      <c r="AT57" s="31"/>
    </row>
    <row r="58" spans="1:48" ht="15.75" customHeight="1" thickBot="1" x14ac:dyDescent="0.4">
      <c r="A58" s="1" t="s">
        <v>62</v>
      </c>
      <c r="B58" s="62"/>
      <c r="C58" s="63"/>
      <c r="D58" s="30"/>
      <c r="E58" s="62"/>
      <c r="F58" s="63"/>
      <c r="G58" s="30"/>
      <c r="H58" s="62"/>
      <c r="I58" s="63"/>
      <c r="J58" s="30"/>
      <c r="K58" s="62"/>
      <c r="L58" s="63"/>
      <c r="M58" s="30"/>
      <c r="N58" s="62"/>
      <c r="O58" s="63"/>
      <c r="P58" s="30"/>
      <c r="Q58" s="62"/>
      <c r="R58" s="63"/>
      <c r="S58" s="30"/>
      <c r="T58" s="62"/>
      <c r="U58" s="63"/>
      <c r="V58" s="30"/>
      <c r="W58" s="62"/>
      <c r="X58" s="63"/>
      <c r="Y58" s="30"/>
      <c r="Z58" s="62"/>
      <c r="AA58" s="63"/>
      <c r="AB58" s="30"/>
      <c r="AC58" s="62"/>
      <c r="AD58" s="63"/>
      <c r="AE58" s="30"/>
      <c r="AF58" s="62"/>
      <c r="AG58" s="63"/>
      <c r="AH58" s="30"/>
      <c r="AI58" s="62"/>
      <c r="AJ58" s="63"/>
      <c r="AK58" s="30"/>
      <c r="AL58" s="62"/>
      <c r="AM58" s="63"/>
      <c r="AN58" s="30"/>
      <c r="AO58" s="62"/>
      <c r="AP58" s="63"/>
      <c r="AQ58" s="49"/>
      <c r="AR58" s="62"/>
      <c r="AS58" s="63"/>
      <c r="AT58" s="31"/>
    </row>
    <row r="59" spans="1:48" ht="15.75" customHeight="1" thickBot="1" x14ac:dyDescent="0.4">
      <c r="A59" s="32" t="s">
        <v>63</v>
      </c>
      <c r="B59" s="284"/>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3"/>
      <c r="AS59" s="34"/>
      <c r="AT59" s="53"/>
    </row>
    <row r="60" spans="1:48" ht="15.75" customHeight="1" thickBot="1" x14ac:dyDescent="0.4">
      <c r="A60" s="1" t="s">
        <v>64</v>
      </c>
      <c r="B60" s="62"/>
      <c r="C60" s="63"/>
      <c r="D60" s="30"/>
      <c r="E60" s="62"/>
      <c r="F60" s="63"/>
      <c r="G60" s="30"/>
      <c r="H60" s="62"/>
      <c r="I60" s="63"/>
      <c r="J60" s="30"/>
      <c r="K60" s="62"/>
      <c r="L60" s="63"/>
      <c r="M60" s="30"/>
      <c r="N60" s="62"/>
      <c r="O60" s="63"/>
      <c r="P60" s="30"/>
      <c r="Q60" s="62"/>
      <c r="R60" s="63"/>
      <c r="S60" s="30"/>
      <c r="T60" s="62"/>
      <c r="U60" s="63"/>
      <c r="V60" s="30"/>
      <c r="W60" s="62"/>
      <c r="X60" s="63"/>
      <c r="Y60" s="30"/>
      <c r="Z60" s="62"/>
      <c r="AA60" s="63"/>
      <c r="AB60" s="30"/>
      <c r="AC60" s="62"/>
      <c r="AD60" s="63"/>
      <c r="AE60" s="30"/>
      <c r="AF60" s="62"/>
      <c r="AG60" s="63"/>
      <c r="AH60" s="30"/>
      <c r="AI60" s="62"/>
      <c r="AJ60" s="63"/>
      <c r="AK60" s="30"/>
      <c r="AL60" s="62"/>
      <c r="AM60" s="63"/>
      <c r="AN60" s="30"/>
      <c r="AO60" s="62"/>
      <c r="AP60" s="63"/>
      <c r="AQ60" s="49"/>
      <c r="AR60" s="62"/>
      <c r="AS60" s="63"/>
      <c r="AT60" s="31"/>
    </row>
    <row r="61" spans="1:48" ht="15.75" customHeight="1" thickBot="1" x14ac:dyDescent="0.4">
      <c r="A61" s="1" t="s">
        <v>65</v>
      </c>
      <c r="B61" s="62"/>
      <c r="C61" s="63"/>
      <c r="D61" s="64"/>
      <c r="E61" s="62"/>
      <c r="F61" s="63"/>
      <c r="G61" s="64"/>
      <c r="H61" s="62"/>
      <c r="I61" s="63"/>
      <c r="J61" s="64"/>
      <c r="K61" s="62"/>
      <c r="L61" s="63"/>
      <c r="M61" s="64"/>
      <c r="N61" s="62"/>
      <c r="O61" s="63"/>
      <c r="P61" s="64"/>
      <c r="Q61" s="62"/>
      <c r="R61" s="63"/>
      <c r="S61" s="64"/>
      <c r="T61" s="62"/>
      <c r="U61" s="63"/>
      <c r="V61" s="64"/>
      <c r="W61" s="62"/>
      <c r="X61" s="63"/>
      <c r="Y61" s="64"/>
      <c r="Z61" s="62"/>
      <c r="AA61" s="63"/>
      <c r="AB61" s="64"/>
      <c r="AC61" s="62"/>
      <c r="AD61" s="63"/>
      <c r="AE61" s="64"/>
      <c r="AF61" s="62"/>
      <c r="AG61" s="63"/>
      <c r="AH61" s="64"/>
      <c r="AI61" s="62"/>
      <c r="AJ61" s="63"/>
      <c r="AK61" s="64"/>
      <c r="AL61" s="62"/>
      <c r="AM61" s="63"/>
      <c r="AN61" s="64"/>
      <c r="AO61" s="62"/>
      <c r="AP61" s="63"/>
      <c r="AQ61" s="99"/>
      <c r="AR61" s="62"/>
      <c r="AS61" s="63"/>
      <c r="AT61" s="100"/>
      <c r="AV61" s="191">
        <v>0</v>
      </c>
    </row>
    <row r="62" spans="1:48" ht="15.75" customHeight="1" thickBot="1" x14ac:dyDescent="0.4">
      <c r="A62" s="1" t="s">
        <v>66</v>
      </c>
      <c r="B62" s="62"/>
      <c r="C62" s="63"/>
      <c r="D62" s="64"/>
      <c r="E62" s="62"/>
      <c r="F62" s="63"/>
      <c r="G62" s="64"/>
      <c r="H62" s="62"/>
      <c r="I62" s="63"/>
      <c r="J62" s="64"/>
      <c r="K62" s="62"/>
      <c r="L62" s="63"/>
      <c r="M62" s="64"/>
      <c r="N62" s="62"/>
      <c r="O62" s="63"/>
      <c r="P62" s="64"/>
      <c r="Q62" s="62"/>
      <c r="R62" s="63"/>
      <c r="S62" s="64"/>
      <c r="T62" s="62"/>
      <c r="U62" s="63"/>
      <c r="V62" s="64"/>
      <c r="W62" s="62"/>
      <c r="X62" s="63"/>
      <c r="Y62" s="64"/>
      <c r="Z62" s="62"/>
      <c r="AA62" s="63"/>
      <c r="AB62" s="64"/>
      <c r="AC62" s="62"/>
      <c r="AD62" s="63"/>
      <c r="AE62" s="64"/>
      <c r="AF62" s="62"/>
      <c r="AG62" s="63"/>
      <c r="AH62" s="64"/>
      <c r="AI62" s="62"/>
      <c r="AJ62" s="63"/>
      <c r="AK62" s="64"/>
      <c r="AL62" s="62"/>
      <c r="AM62" s="63"/>
      <c r="AN62" s="64"/>
      <c r="AO62" s="62"/>
      <c r="AP62" s="63"/>
      <c r="AQ62" s="99"/>
      <c r="AR62" s="62"/>
      <c r="AS62" s="63"/>
      <c r="AT62" s="100"/>
      <c r="AV62" s="191">
        <v>1</v>
      </c>
    </row>
    <row r="63" spans="1:48" ht="15.75" customHeight="1" thickBot="1" x14ac:dyDescent="0.4">
      <c r="A63" s="1" t="s">
        <v>67</v>
      </c>
      <c r="B63" s="62"/>
      <c r="C63" s="63"/>
      <c r="D63" s="64"/>
      <c r="E63" s="62"/>
      <c r="F63" s="63"/>
      <c r="G63" s="64"/>
      <c r="H63" s="62"/>
      <c r="I63" s="63"/>
      <c r="J63" s="64"/>
      <c r="K63" s="62"/>
      <c r="L63" s="63"/>
      <c r="M63" s="64"/>
      <c r="N63" s="62"/>
      <c r="O63" s="63"/>
      <c r="P63" s="64"/>
      <c r="Q63" s="62"/>
      <c r="R63" s="63"/>
      <c r="S63" s="64"/>
      <c r="T63" s="62"/>
      <c r="U63" s="63"/>
      <c r="V63" s="64"/>
      <c r="W63" s="62"/>
      <c r="X63" s="63"/>
      <c r="Y63" s="64"/>
      <c r="Z63" s="62"/>
      <c r="AA63" s="63"/>
      <c r="AB63" s="64"/>
      <c r="AC63" s="62"/>
      <c r="AD63" s="63"/>
      <c r="AE63" s="64"/>
      <c r="AF63" s="62"/>
      <c r="AG63" s="63"/>
      <c r="AH63" s="64"/>
      <c r="AI63" s="62"/>
      <c r="AJ63" s="63"/>
      <c r="AK63" s="64"/>
      <c r="AL63" s="62"/>
      <c r="AM63" s="63"/>
      <c r="AN63" s="64"/>
      <c r="AO63" s="62"/>
      <c r="AP63" s="63"/>
      <c r="AQ63" s="99"/>
      <c r="AR63" s="62"/>
      <c r="AS63" s="63"/>
      <c r="AT63" s="100"/>
    </row>
    <row r="64" spans="1:48" ht="15.75" customHeight="1" thickBot="1" x14ac:dyDescent="0.4">
      <c r="A64" s="1" t="s">
        <v>68</v>
      </c>
      <c r="B64" s="62"/>
      <c r="C64" s="63"/>
      <c r="D64" s="64"/>
      <c r="E64" s="62"/>
      <c r="F64" s="63"/>
      <c r="G64" s="64"/>
      <c r="H64" s="62"/>
      <c r="I64" s="63"/>
      <c r="J64" s="64"/>
      <c r="K64" s="62"/>
      <c r="L64" s="63"/>
      <c r="M64" s="64"/>
      <c r="N64" s="62"/>
      <c r="O64" s="63"/>
      <c r="P64" s="64"/>
      <c r="Q64" s="62"/>
      <c r="R64" s="63"/>
      <c r="S64" s="64"/>
      <c r="T64" s="62"/>
      <c r="U64" s="63"/>
      <c r="V64" s="64"/>
      <c r="W64" s="62"/>
      <c r="X64" s="63"/>
      <c r="Y64" s="64"/>
      <c r="Z64" s="62"/>
      <c r="AA64" s="63"/>
      <c r="AB64" s="64"/>
      <c r="AC64" s="62"/>
      <c r="AD64" s="63"/>
      <c r="AE64" s="64"/>
      <c r="AF64" s="62"/>
      <c r="AG64" s="63"/>
      <c r="AH64" s="64"/>
      <c r="AI64" s="62"/>
      <c r="AJ64" s="63"/>
      <c r="AK64" s="64"/>
      <c r="AL64" s="62"/>
      <c r="AM64" s="63"/>
      <c r="AN64" s="64"/>
      <c r="AO64" s="62"/>
      <c r="AP64" s="63"/>
      <c r="AQ64" s="99"/>
      <c r="AR64" s="62"/>
      <c r="AS64" s="63"/>
      <c r="AT64" s="100"/>
    </row>
    <row r="65" spans="1:47" ht="15.75" customHeight="1" thickBot="1" x14ac:dyDescent="0.4">
      <c r="A65" s="23" t="s">
        <v>69</v>
      </c>
      <c r="B65" s="62"/>
      <c r="C65" s="63"/>
      <c r="D65" s="64"/>
      <c r="E65" s="62"/>
      <c r="F65" s="63"/>
      <c r="G65" s="64"/>
      <c r="H65" s="62"/>
      <c r="I65" s="63"/>
      <c r="J65" s="64"/>
      <c r="K65" s="62"/>
      <c r="L65" s="63"/>
      <c r="M65" s="64"/>
      <c r="N65" s="62"/>
      <c r="O65" s="63"/>
      <c r="P65" s="64"/>
      <c r="Q65" s="62"/>
      <c r="R65" s="63"/>
      <c r="S65" s="64"/>
      <c r="T65" s="62"/>
      <c r="U65" s="63"/>
      <c r="V65" s="64"/>
      <c r="W65" s="62"/>
      <c r="X65" s="63"/>
      <c r="Y65" s="64"/>
      <c r="Z65" s="62"/>
      <c r="AA65" s="63"/>
      <c r="AB65" s="64"/>
      <c r="AC65" s="62"/>
      <c r="AD65" s="63"/>
      <c r="AE65" s="64"/>
      <c r="AF65" s="62"/>
      <c r="AG65" s="63"/>
      <c r="AH65" s="64"/>
      <c r="AI65" s="62"/>
      <c r="AJ65" s="63"/>
      <c r="AK65" s="64"/>
      <c r="AL65" s="62"/>
      <c r="AM65" s="63"/>
      <c r="AN65" s="64"/>
      <c r="AO65" s="62"/>
      <c r="AP65" s="63"/>
      <c r="AQ65" s="99"/>
      <c r="AR65" s="62"/>
      <c r="AS65" s="63"/>
      <c r="AT65" s="100"/>
    </row>
    <row r="66" spans="1:47" ht="15.75" customHeight="1" thickBot="1" x14ac:dyDescent="0.4">
      <c r="A66" s="1" t="s">
        <v>70</v>
      </c>
      <c r="B66" s="62"/>
      <c r="C66" s="63"/>
      <c r="D66" s="30"/>
      <c r="E66" s="62"/>
      <c r="F66" s="63"/>
      <c r="G66" s="30"/>
      <c r="H66" s="62"/>
      <c r="I66" s="63"/>
      <c r="J66" s="30"/>
      <c r="K66" s="62"/>
      <c r="L66" s="63"/>
      <c r="M66" s="30"/>
      <c r="N66" s="62"/>
      <c r="O66" s="63"/>
      <c r="P66" s="30"/>
      <c r="Q66" s="62"/>
      <c r="R66" s="63"/>
      <c r="S66" s="30"/>
      <c r="T66" s="62"/>
      <c r="U66" s="63"/>
      <c r="V66" s="30"/>
      <c r="W66" s="62"/>
      <c r="X66" s="63"/>
      <c r="Y66" s="30"/>
      <c r="Z66" s="62"/>
      <c r="AA66" s="63"/>
      <c r="AB66" s="30"/>
      <c r="AC66" s="62"/>
      <c r="AD66" s="63"/>
      <c r="AE66" s="30"/>
      <c r="AF66" s="62"/>
      <c r="AG66" s="63"/>
      <c r="AH66" s="30"/>
      <c r="AI66" s="62"/>
      <c r="AJ66" s="63"/>
      <c r="AK66" s="30"/>
      <c r="AL66" s="62"/>
      <c r="AM66" s="63"/>
      <c r="AN66" s="30"/>
      <c r="AO66" s="62"/>
      <c r="AP66" s="63"/>
      <c r="AQ66" s="30"/>
      <c r="AR66" s="62"/>
      <c r="AS66" s="63"/>
      <c r="AT66" s="30"/>
    </row>
    <row r="67" spans="1:47" ht="15.75" customHeight="1" thickBot="1" x14ac:dyDescent="0.4">
      <c r="A67" s="1" t="s">
        <v>72</v>
      </c>
      <c r="B67" s="62"/>
      <c r="C67" s="63"/>
      <c r="D67" s="30"/>
      <c r="E67" s="62"/>
      <c r="F67" s="63"/>
      <c r="G67" s="30"/>
      <c r="H67" s="62"/>
      <c r="I67" s="63"/>
      <c r="J67" s="30"/>
      <c r="K67" s="62"/>
      <c r="L67" s="63"/>
      <c r="M67" s="30"/>
      <c r="N67" s="62"/>
      <c r="O67" s="63"/>
      <c r="P67" s="30"/>
      <c r="Q67" s="62"/>
      <c r="R67" s="63"/>
      <c r="S67" s="30"/>
      <c r="T67" s="62"/>
      <c r="U67" s="63"/>
      <c r="V67" s="30"/>
      <c r="W67" s="62"/>
      <c r="X67" s="63"/>
      <c r="Y67" s="30"/>
      <c r="Z67" s="62"/>
      <c r="AA67" s="63"/>
      <c r="AB67" s="30"/>
      <c r="AC67" s="62"/>
      <c r="AD67" s="63"/>
      <c r="AE67" s="30"/>
      <c r="AF67" s="62"/>
      <c r="AG67" s="63"/>
      <c r="AH67" s="30"/>
      <c r="AI67" s="62"/>
      <c r="AJ67" s="63"/>
      <c r="AK67" s="30"/>
      <c r="AL67" s="62"/>
      <c r="AM67" s="63"/>
      <c r="AN67" s="30"/>
      <c r="AO67" s="62"/>
      <c r="AP67" s="63"/>
      <c r="AQ67" s="30"/>
      <c r="AR67" s="62"/>
      <c r="AS67" s="63"/>
      <c r="AT67" s="30"/>
    </row>
    <row r="68" spans="1:47" ht="15.75" customHeight="1" thickBot="1" x14ac:dyDescent="0.4">
      <c r="A68" s="1" t="s">
        <v>73</v>
      </c>
      <c r="B68" s="62"/>
      <c r="C68" s="63"/>
      <c r="D68" s="30"/>
      <c r="E68" s="62"/>
      <c r="F68" s="63"/>
      <c r="G68" s="30"/>
      <c r="H68" s="62"/>
      <c r="I68" s="63"/>
      <c r="J68" s="30"/>
      <c r="K68" s="62"/>
      <c r="L68" s="63"/>
      <c r="M68" s="30"/>
      <c r="N68" s="62"/>
      <c r="O68" s="63"/>
      <c r="P68" s="30"/>
      <c r="Q68" s="62"/>
      <c r="R68" s="63"/>
      <c r="S68" s="30"/>
      <c r="T68" s="62"/>
      <c r="U68" s="63"/>
      <c r="V68" s="30"/>
      <c r="W68" s="62"/>
      <c r="X68" s="63"/>
      <c r="Y68" s="30"/>
      <c r="Z68" s="62"/>
      <c r="AA68" s="63"/>
      <c r="AB68" s="30"/>
      <c r="AC68" s="62"/>
      <c r="AD68" s="63"/>
      <c r="AE68" s="30"/>
      <c r="AF68" s="62"/>
      <c r="AG68" s="63"/>
      <c r="AH68" s="30"/>
      <c r="AI68" s="62"/>
      <c r="AJ68" s="63"/>
      <c r="AK68" s="30"/>
      <c r="AL68" s="62"/>
      <c r="AM68" s="63"/>
      <c r="AN68" s="30"/>
      <c r="AO68" s="62"/>
      <c r="AP68" s="63"/>
      <c r="AQ68" s="30"/>
      <c r="AR68" s="62"/>
      <c r="AS68" s="63"/>
      <c r="AT68" s="30"/>
    </row>
    <row r="69" spans="1:47" ht="15.75" customHeight="1" thickBot="1" x14ac:dyDescent="0.4">
      <c r="A69" s="1" t="s">
        <v>74</v>
      </c>
      <c r="B69" s="62"/>
      <c r="C69" s="63"/>
      <c r="D69" s="30"/>
      <c r="E69" s="62"/>
      <c r="F69" s="63"/>
      <c r="G69" s="30"/>
      <c r="H69" s="62"/>
      <c r="I69" s="63"/>
      <c r="J69" s="30"/>
      <c r="K69" s="62"/>
      <c r="L69" s="63"/>
      <c r="M69" s="30"/>
      <c r="N69" s="62"/>
      <c r="O69" s="63"/>
      <c r="P69" s="30"/>
      <c r="Q69" s="62"/>
      <c r="R69" s="63"/>
      <c r="S69" s="30"/>
      <c r="T69" s="62"/>
      <c r="U69" s="63"/>
      <c r="V69" s="30"/>
      <c r="W69" s="62"/>
      <c r="X69" s="63"/>
      <c r="Y69" s="30"/>
      <c r="Z69" s="62"/>
      <c r="AA69" s="63"/>
      <c r="AB69" s="30"/>
      <c r="AC69" s="62"/>
      <c r="AD69" s="63"/>
      <c r="AE69" s="30"/>
      <c r="AF69" s="62"/>
      <c r="AG69" s="63"/>
      <c r="AH69" s="30"/>
      <c r="AI69" s="62"/>
      <c r="AJ69" s="63"/>
      <c r="AK69" s="30"/>
      <c r="AL69" s="62"/>
      <c r="AM69" s="63"/>
      <c r="AN69" s="30"/>
      <c r="AO69" s="62"/>
      <c r="AP69" s="63"/>
      <c r="AQ69" s="30"/>
      <c r="AR69" s="62"/>
      <c r="AS69" s="63"/>
      <c r="AT69" s="30"/>
    </row>
    <row r="70" spans="1:47" ht="15.75" customHeight="1" thickBot="1" x14ac:dyDescent="0.4">
      <c r="A70" s="1" t="s">
        <v>75</v>
      </c>
      <c r="B70" s="62"/>
      <c r="C70" s="63"/>
      <c r="D70" s="30"/>
      <c r="E70" s="62"/>
      <c r="F70" s="63"/>
      <c r="G70" s="30"/>
      <c r="H70" s="62"/>
      <c r="I70" s="63"/>
      <c r="J70" s="30"/>
      <c r="K70" s="62"/>
      <c r="L70" s="63"/>
      <c r="M70" s="30"/>
      <c r="N70" s="62"/>
      <c r="O70" s="63"/>
      <c r="P70" s="30"/>
      <c r="Q70" s="62"/>
      <c r="R70" s="63"/>
      <c r="S70" s="30"/>
      <c r="T70" s="62"/>
      <c r="U70" s="63"/>
      <c r="V70" s="30"/>
      <c r="W70" s="62"/>
      <c r="X70" s="63"/>
      <c r="Y70" s="30"/>
      <c r="Z70" s="62"/>
      <c r="AA70" s="63"/>
      <c r="AB70" s="30"/>
      <c r="AC70" s="62"/>
      <c r="AD70" s="63"/>
      <c r="AE70" s="30"/>
      <c r="AF70" s="62"/>
      <c r="AG70" s="63"/>
      <c r="AH70" s="30"/>
      <c r="AI70" s="62"/>
      <c r="AJ70" s="63"/>
      <c r="AK70" s="30"/>
      <c r="AL70" s="62"/>
      <c r="AM70" s="63"/>
      <c r="AN70" s="30"/>
      <c r="AO70" s="62"/>
      <c r="AP70" s="63"/>
      <c r="AQ70" s="30"/>
      <c r="AR70" s="62"/>
      <c r="AS70" s="63"/>
      <c r="AT70" s="30"/>
    </row>
    <row r="71" spans="1:47" ht="15.75" customHeight="1" thickBot="1" x14ac:dyDescent="0.4">
      <c r="A71" s="266" t="s">
        <v>91</v>
      </c>
      <c r="B71" s="267"/>
      <c r="C71" s="268"/>
      <c r="D71" s="268"/>
      <c r="E71" s="268"/>
      <c r="F71" s="268"/>
      <c r="G71" s="268"/>
      <c r="H71" s="268"/>
      <c r="I71" s="268"/>
      <c r="J71" s="268"/>
      <c r="K71" s="268"/>
      <c r="L71" s="268"/>
      <c r="M71" s="268"/>
      <c r="N71" s="268"/>
      <c r="O71" s="268"/>
      <c r="P71" s="268"/>
      <c r="Q71" s="268"/>
      <c r="R71" s="268"/>
      <c r="S71" s="268"/>
      <c r="T71" s="268"/>
      <c r="U71" s="268"/>
      <c r="V71" s="268"/>
      <c r="W71" s="268"/>
      <c r="X71" s="268"/>
      <c r="Y71" s="268"/>
      <c r="Z71" s="268"/>
      <c r="AA71" s="268"/>
      <c r="AB71" s="268"/>
      <c r="AC71" s="268"/>
      <c r="AD71" s="268"/>
      <c r="AE71" s="268"/>
      <c r="AF71" s="268"/>
      <c r="AG71" s="268"/>
      <c r="AH71" s="268"/>
      <c r="AI71" s="268"/>
      <c r="AJ71" s="268"/>
      <c r="AK71" s="268"/>
      <c r="AL71" s="268"/>
      <c r="AM71" s="268"/>
      <c r="AN71" s="268"/>
      <c r="AO71" s="268"/>
      <c r="AP71" s="268"/>
      <c r="AQ71" s="268"/>
      <c r="AR71" s="267"/>
      <c r="AS71" s="268"/>
      <c r="AT71" s="269"/>
    </row>
    <row r="72" spans="1:47" ht="15" thickBot="1" x14ac:dyDescent="0.4">
      <c r="A72" s="103" t="s">
        <v>92</v>
      </c>
      <c r="B72" s="104">
        <f t="shared" ref="B72:AT72" si="0">SUM(B12:B70)</f>
        <v>0</v>
      </c>
      <c r="C72" s="104">
        <f t="shared" si="0"/>
        <v>0</v>
      </c>
      <c r="D72" s="104">
        <f t="shared" si="0"/>
        <v>0</v>
      </c>
      <c r="E72" s="104">
        <f t="shared" si="0"/>
        <v>0</v>
      </c>
      <c r="F72" s="104">
        <f t="shared" si="0"/>
        <v>0</v>
      </c>
      <c r="G72" s="104">
        <f t="shared" si="0"/>
        <v>0</v>
      </c>
      <c r="H72" s="104">
        <f t="shared" si="0"/>
        <v>0</v>
      </c>
      <c r="I72" s="104">
        <f t="shared" si="0"/>
        <v>0</v>
      </c>
      <c r="J72" s="104">
        <f t="shared" si="0"/>
        <v>0</v>
      </c>
      <c r="K72" s="104">
        <f t="shared" si="0"/>
        <v>0</v>
      </c>
      <c r="L72" s="104">
        <f t="shared" si="0"/>
        <v>0</v>
      </c>
      <c r="M72" s="104">
        <f t="shared" si="0"/>
        <v>0</v>
      </c>
      <c r="N72" s="104">
        <f t="shared" si="0"/>
        <v>0</v>
      </c>
      <c r="O72" s="104">
        <f t="shared" si="0"/>
        <v>0</v>
      </c>
      <c r="P72" s="104">
        <f t="shared" si="0"/>
        <v>0</v>
      </c>
      <c r="Q72" s="104">
        <f t="shared" si="0"/>
        <v>0</v>
      </c>
      <c r="R72" s="104">
        <f t="shared" si="0"/>
        <v>0</v>
      </c>
      <c r="S72" s="104">
        <f t="shared" si="0"/>
        <v>0</v>
      </c>
      <c r="T72" s="104">
        <f t="shared" si="0"/>
        <v>0</v>
      </c>
      <c r="U72" s="104">
        <f t="shared" si="0"/>
        <v>0</v>
      </c>
      <c r="V72" s="104">
        <f t="shared" si="0"/>
        <v>0</v>
      </c>
      <c r="W72" s="104">
        <f t="shared" si="0"/>
        <v>0</v>
      </c>
      <c r="X72" s="104">
        <f t="shared" si="0"/>
        <v>0</v>
      </c>
      <c r="Y72" s="104">
        <f t="shared" si="0"/>
        <v>0</v>
      </c>
      <c r="Z72" s="104">
        <f t="shared" si="0"/>
        <v>0</v>
      </c>
      <c r="AA72" s="104">
        <f t="shared" si="0"/>
        <v>0</v>
      </c>
      <c r="AB72" s="104">
        <f t="shared" si="0"/>
        <v>0</v>
      </c>
      <c r="AC72" s="104">
        <f t="shared" si="0"/>
        <v>0</v>
      </c>
      <c r="AD72" s="104">
        <f t="shared" si="0"/>
        <v>0</v>
      </c>
      <c r="AE72" s="104">
        <f t="shared" si="0"/>
        <v>0</v>
      </c>
      <c r="AF72" s="104">
        <f t="shared" si="0"/>
        <v>0</v>
      </c>
      <c r="AG72" s="104">
        <f t="shared" si="0"/>
        <v>0</v>
      </c>
      <c r="AH72" s="104">
        <f t="shared" si="0"/>
        <v>0</v>
      </c>
      <c r="AI72" s="104">
        <f t="shared" si="0"/>
        <v>0</v>
      </c>
      <c r="AJ72" s="104">
        <f t="shared" si="0"/>
        <v>0</v>
      </c>
      <c r="AK72" s="104">
        <f t="shared" si="0"/>
        <v>0</v>
      </c>
      <c r="AL72" s="104">
        <f t="shared" si="0"/>
        <v>0</v>
      </c>
      <c r="AM72" s="104">
        <f t="shared" si="0"/>
        <v>0</v>
      </c>
      <c r="AN72" s="104">
        <f t="shared" si="0"/>
        <v>0</v>
      </c>
      <c r="AO72" s="104">
        <f t="shared" si="0"/>
        <v>0</v>
      </c>
      <c r="AP72" s="104">
        <f t="shared" si="0"/>
        <v>0</v>
      </c>
      <c r="AQ72" s="105">
        <f t="shared" si="0"/>
        <v>0</v>
      </c>
      <c r="AR72" s="104">
        <f t="shared" si="0"/>
        <v>0</v>
      </c>
      <c r="AS72" s="104">
        <f t="shared" si="0"/>
        <v>0</v>
      </c>
      <c r="AT72" s="106">
        <f t="shared" si="0"/>
        <v>0</v>
      </c>
    </row>
    <row r="73" spans="1:47" ht="159.75" customHeight="1" thickBot="1" x14ac:dyDescent="0.4">
      <c r="A73" s="107" t="s">
        <v>85</v>
      </c>
      <c r="B73" s="361">
        <f>B8</f>
        <v>0</v>
      </c>
      <c r="C73" s="362"/>
      <c r="D73" s="362"/>
      <c r="E73" s="361">
        <f>E8</f>
        <v>0</v>
      </c>
      <c r="F73" s="362"/>
      <c r="G73" s="362"/>
      <c r="H73" s="361">
        <f>H8</f>
        <v>0</v>
      </c>
      <c r="I73" s="362"/>
      <c r="J73" s="362"/>
      <c r="K73" s="361">
        <f>K8</f>
        <v>0</v>
      </c>
      <c r="L73" s="362"/>
      <c r="M73" s="362"/>
      <c r="N73" s="361">
        <f>N8</f>
        <v>0</v>
      </c>
      <c r="O73" s="362"/>
      <c r="P73" s="362"/>
      <c r="Q73" s="361">
        <f>Q8</f>
        <v>0</v>
      </c>
      <c r="R73" s="362"/>
      <c r="S73" s="362"/>
      <c r="T73" s="361">
        <f>T8</f>
        <v>0</v>
      </c>
      <c r="U73" s="362"/>
      <c r="V73" s="362"/>
      <c r="W73" s="361">
        <f>W8</f>
        <v>0</v>
      </c>
      <c r="X73" s="362"/>
      <c r="Y73" s="362"/>
      <c r="Z73" s="361">
        <f>Z8</f>
        <v>0</v>
      </c>
      <c r="AA73" s="362"/>
      <c r="AB73" s="362"/>
      <c r="AC73" s="361">
        <f>AC8</f>
        <v>0</v>
      </c>
      <c r="AD73" s="362"/>
      <c r="AE73" s="362"/>
      <c r="AF73" s="361">
        <f>AF8</f>
        <v>0</v>
      </c>
      <c r="AG73" s="362"/>
      <c r="AH73" s="362"/>
      <c r="AI73" s="361">
        <f>AI8</f>
        <v>0</v>
      </c>
      <c r="AJ73" s="362"/>
      <c r="AK73" s="362"/>
      <c r="AL73" s="361">
        <f>AL8</f>
        <v>0</v>
      </c>
      <c r="AM73" s="362"/>
      <c r="AN73" s="362"/>
      <c r="AO73" s="361">
        <f>AO8</f>
        <v>0</v>
      </c>
      <c r="AP73" s="362"/>
      <c r="AQ73" s="362"/>
      <c r="AR73" s="361">
        <f>AR8</f>
        <v>0</v>
      </c>
      <c r="AS73" s="362"/>
      <c r="AT73" s="382"/>
    </row>
    <row r="74" spans="1:47" ht="15" thickBot="1" x14ac:dyDescent="0.4">
      <c r="A74" s="103" t="s">
        <v>84</v>
      </c>
      <c r="B74" s="369">
        <v>1</v>
      </c>
      <c r="C74" s="370"/>
      <c r="D74" s="370"/>
      <c r="E74" s="369">
        <v>2</v>
      </c>
      <c r="F74" s="370"/>
      <c r="G74" s="370"/>
      <c r="H74" s="369">
        <v>3</v>
      </c>
      <c r="I74" s="370"/>
      <c r="J74" s="370"/>
      <c r="K74" s="369">
        <v>4</v>
      </c>
      <c r="L74" s="370"/>
      <c r="M74" s="370"/>
      <c r="N74" s="369">
        <v>5</v>
      </c>
      <c r="O74" s="370"/>
      <c r="P74" s="370"/>
      <c r="Q74" s="369">
        <v>6</v>
      </c>
      <c r="R74" s="370"/>
      <c r="S74" s="370"/>
      <c r="T74" s="369">
        <v>7</v>
      </c>
      <c r="U74" s="370"/>
      <c r="V74" s="370"/>
      <c r="W74" s="369">
        <v>8</v>
      </c>
      <c r="X74" s="370"/>
      <c r="Y74" s="370"/>
      <c r="Z74" s="369">
        <v>9</v>
      </c>
      <c r="AA74" s="370"/>
      <c r="AB74" s="370"/>
      <c r="AC74" s="369">
        <v>10</v>
      </c>
      <c r="AD74" s="370"/>
      <c r="AE74" s="370"/>
      <c r="AF74" s="369">
        <v>11</v>
      </c>
      <c r="AG74" s="370"/>
      <c r="AH74" s="370"/>
      <c r="AI74" s="369">
        <v>12</v>
      </c>
      <c r="AJ74" s="370"/>
      <c r="AK74" s="370"/>
      <c r="AL74" s="369">
        <v>13</v>
      </c>
      <c r="AM74" s="370"/>
      <c r="AN74" s="370"/>
      <c r="AO74" s="369">
        <v>14</v>
      </c>
      <c r="AP74" s="370"/>
      <c r="AQ74" s="370"/>
      <c r="AR74" s="369">
        <v>15</v>
      </c>
      <c r="AS74" s="370"/>
      <c r="AT74" s="371"/>
      <c r="AU74" t="s">
        <v>93</v>
      </c>
    </row>
    <row r="75" spans="1:47" ht="15" thickBot="1" x14ac:dyDescent="0.4">
      <c r="A75" s="103" t="s">
        <v>94</v>
      </c>
      <c r="B75" s="378">
        <f>(53-(D72)-C72)/(53-(D72))</f>
        <v>1</v>
      </c>
      <c r="C75" s="379"/>
      <c r="D75" s="379"/>
      <c r="E75" s="378">
        <f t="shared" ref="E75" si="1">(53-(G72)-F72)/(53-(G72))</f>
        <v>1</v>
      </c>
      <c r="F75" s="379"/>
      <c r="G75" s="379"/>
      <c r="H75" s="378">
        <f t="shared" ref="H75" si="2">(53-(J72)-I72)/(53-(J72))</f>
        <v>1</v>
      </c>
      <c r="I75" s="379"/>
      <c r="J75" s="379"/>
      <c r="K75" s="378">
        <f t="shared" ref="K75" si="3">(53-(M72)-L72)/(53-(M72))</f>
        <v>1</v>
      </c>
      <c r="L75" s="379"/>
      <c r="M75" s="379"/>
      <c r="N75" s="378">
        <f t="shared" ref="N75" si="4">(53-(P72)-O72)/(53-(P72))</f>
        <v>1</v>
      </c>
      <c r="O75" s="379"/>
      <c r="P75" s="379"/>
      <c r="Q75" s="378">
        <f t="shared" ref="Q75" si="5">(53-(S72)-R72)/(53-(S72))</f>
        <v>1</v>
      </c>
      <c r="R75" s="379"/>
      <c r="S75" s="379"/>
      <c r="T75" s="378">
        <f t="shared" ref="T75" si="6">(53-(V72)-U72)/(53-(V72))</f>
        <v>1</v>
      </c>
      <c r="U75" s="379"/>
      <c r="V75" s="379"/>
      <c r="W75" s="378">
        <f t="shared" ref="W75" si="7">(53-(Y72)-X72)/(53-(Y72))</f>
        <v>1</v>
      </c>
      <c r="X75" s="379"/>
      <c r="Y75" s="379"/>
      <c r="Z75" s="378">
        <f t="shared" ref="Z75" si="8">(53-(AB72)-AA72)/(53-(AB72))</f>
        <v>1</v>
      </c>
      <c r="AA75" s="379"/>
      <c r="AB75" s="379"/>
      <c r="AC75" s="378">
        <f t="shared" ref="AC75" si="9">(53-(AE72)-AD72)/(53-(AE72))</f>
        <v>1</v>
      </c>
      <c r="AD75" s="379"/>
      <c r="AE75" s="379"/>
      <c r="AF75" s="378">
        <f t="shared" ref="AF75" si="10">(53-(AH72)-AG72)/(53-(AH72))</f>
        <v>1</v>
      </c>
      <c r="AG75" s="379"/>
      <c r="AH75" s="379"/>
      <c r="AI75" s="378">
        <f t="shared" ref="AI75" si="11">(53-(AK72)-AJ72)/(53-(AK72))</f>
        <v>1</v>
      </c>
      <c r="AJ75" s="379"/>
      <c r="AK75" s="379"/>
      <c r="AL75" s="378">
        <f t="shared" ref="AL75" si="12">(53-(AN72)-AM72)/(53-(AN72))</f>
        <v>1</v>
      </c>
      <c r="AM75" s="379"/>
      <c r="AN75" s="379"/>
      <c r="AO75" s="378">
        <f t="shared" ref="AO75" si="13">(53-(AQ72)-AP72)/(53-(AQ72))</f>
        <v>1</v>
      </c>
      <c r="AP75" s="379"/>
      <c r="AQ75" s="379"/>
      <c r="AR75" s="378">
        <f t="shared" ref="AR75" si="14">(53-(AT72)-AS72)/(53-(AT72))</f>
        <v>1</v>
      </c>
      <c r="AS75" s="379"/>
      <c r="AT75" s="379"/>
      <c r="AU75" s="276">
        <f>AVERAGE(B75:AR75)</f>
        <v>1</v>
      </c>
    </row>
    <row r="76" spans="1:47" ht="15" thickBot="1" x14ac:dyDescent="0.4">
      <c r="A76" s="15"/>
      <c r="B76" s="16"/>
      <c r="C76"/>
      <c r="D76"/>
      <c r="E76"/>
      <c r="F76"/>
      <c r="G76"/>
      <c r="H76"/>
      <c r="I76"/>
      <c r="J76"/>
      <c r="K76"/>
      <c r="L76"/>
      <c r="M76"/>
      <c r="N76"/>
      <c r="O76"/>
      <c r="P76"/>
      <c r="Q76"/>
      <c r="R76"/>
      <c r="S76"/>
      <c r="T76"/>
      <c r="U76"/>
      <c r="V76"/>
      <c r="W76"/>
      <c r="X76"/>
      <c r="Y76"/>
      <c r="Z76"/>
      <c r="AA76"/>
      <c r="AB76"/>
      <c r="AC76"/>
      <c r="AD76"/>
      <c r="AE76"/>
      <c r="AF76"/>
      <c r="AG76"/>
      <c r="AH76"/>
      <c r="AI76"/>
      <c r="AJ76"/>
      <c r="AK76"/>
      <c r="AL76"/>
      <c r="AM76"/>
      <c r="AO76"/>
      <c r="AP76"/>
    </row>
    <row r="77" spans="1:47" ht="16" thickBot="1" x14ac:dyDescent="0.4">
      <c r="A77" s="217" t="s">
        <v>95</v>
      </c>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O77"/>
      <c r="AP77"/>
    </row>
    <row r="78" spans="1:47" ht="16" thickBot="1" x14ac:dyDescent="0.4">
      <c r="A78" s="217" t="s">
        <v>79</v>
      </c>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O78"/>
      <c r="AP78"/>
    </row>
    <row r="79" spans="1:47" ht="16" thickBot="1" x14ac:dyDescent="0.4">
      <c r="A79" s="217" t="s">
        <v>96</v>
      </c>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row>
    <row r="80" spans="1:47" x14ac:dyDescent="0.35">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row>
    <row r="81" spans="2:39" x14ac:dyDescent="0.35">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row>
  </sheetData>
  <mergeCells count="92">
    <mergeCell ref="B4:C4"/>
    <mergeCell ref="AI74:AK74"/>
    <mergeCell ref="AL74:AN74"/>
    <mergeCell ref="AO74:AQ74"/>
    <mergeCell ref="AR74:AT74"/>
    <mergeCell ref="AO73:AQ73"/>
    <mergeCell ref="AR73:AT73"/>
    <mergeCell ref="AC73:AE73"/>
    <mergeCell ref="AC74:AE74"/>
    <mergeCell ref="AF74:AH74"/>
    <mergeCell ref="AF73:AH73"/>
    <mergeCell ref="Q73:S73"/>
    <mergeCell ref="T73:V73"/>
    <mergeCell ref="W73:Y73"/>
    <mergeCell ref="Z73:AB73"/>
    <mergeCell ref="AL6:AN6"/>
    <mergeCell ref="AI75:AK75"/>
    <mergeCell ref="AL75:AN75"/>
    <mergeCell ref="Q75:S75"/>
    <mergeCell ref="T75:V75"/>
    <mergeCell ref="W75:Y75"/>
    <mergeCell ref="Z75:AB75"/>
    <mergeCell ref="AC75:AE75"/>
    <mergeCell ref="AF75:AH75"/>
    <mergeCell ref="AO75:AQ75"/>
    <mergeCell ref="AR75:AT75"/>
    <mergeCell ref="B74:D74"/>
    <mergeCell ref="E74:G74"/>
    <mergeCell ref="H74:J74"/>
    <mergeCell ref="K74:M74"/>
    <mergeCell ref="N74:P74"/>
    <mergeCell ref="Q74:S74"/>
    <mergeCell ref="T74:V74"/>
    <mergeCell ref="W74:Y74"/>
    <mergeCell ref="Z74:AB74"/>
    <mergeCell ref="B75:D75"/>
    <mergeCell ref="E75:G75"/>
    <mergeCell ref="H75:J75"/>
    <mergeCell ref="K75:M75"/>
    <mergeCell ref="N75:P75"/>
    <mergeCell ref="AR6:AT6"/>
    <mergeCell ref="N7:P7"/>
    <mergeCell ref="N8:P8"/>
    <mergeCell ref="W6:Y6"/>
    <mergeCell ref="Z6:AB6"/>
    <mergeCell ref="AC6:AE6"/>
    <mergeCell ref="AF6:AH6"/>
    <mergeCell ref="AI6:AK6"/>
    <mergeCell ref="N6:P6"/>
    <mergeCell ref="Q6:S6"/>
    <mergeCell ref="T6:V6"/>
    <mergeCell ref="AO7:AQ7"/>
    <mergeCell ref="AO8:AQ8"/>
    <mergeCell ref="AR7:AT7"/>
    <mergeCell ref="AI7:AK7"/>
    <mergeCell ref="Z8:AB8"/>
    <mergeCell ref="AI73:AK73"/>
    <mergeCell ref="AL7:AN7"/>
    <mergeCell ref="AL8:AN8"/>
    <mergeCell ref="AL73:AN73"/>
    <mergeCell ref="AO6:AQ6"/>
    <mergeCell ref="AC8:AE8"/>
    <mergeCell ref="A9:AT9"/>
    <mergeCell ref="AF8:AH8"/>
    <mergeCell ref="T8:V8"/>
    <mergeCell ref="W8:Y8"/>
    <mergeCell ref="K8:M8"/>
    <mergeCell ref="B8:D8"/>
    <mergeCell ref="AR8:AT8"/>
    <mergeCell ref="Q8:S8"/>
    <mergeCell ref="AI8:AK8"/>
    <mergeCell ref="AC7:AE7"/>
    <mergeCell ref="AF7:AH7"/>
    <mergeCell ref="H7:J7"/>
    <mergeCell ref="Q7:S7"/>
    <mergeCell ref="Z7:AB7"/>
    <mergeCell ref="T7:V7"/>
    <mergeCell ref="W7:Y7"/>
    <mergeCell ref="K7:M7"/>
    <mergeCell ref="K73:M73"/>
    <mergeCell ref="N73:P73"/>
    <mergeCell ref="H6:J6"/>
    <mergeCell ref="K6:M6"/>
    <mergeCell ref="B7:D7"/>
    <mergeCell ref="B6:D6"/>
    <mergeCell ref="H8:J8"/>
    <mergeCell ref="B73:D73"/>
    <mergeCell ref="E6:G6"/>
    <mergeCell ref="E8:G8"/>
    <mergeCell ref="E7:G7"/>
    <mergeCell ref="E73:G73"/>
    <mergeCell ref="H73:J73"/>
  </mergeCells>
  <conditionalFormatting sqref="B4">
    <cfRule type="containsBlanks" dxfId="61" priority="11">
      <formula>LEN(TRIM(B4))=0</formula>
    </cfRule>
  </conditionalFormatting>
  <conditionalFormatting sqref="B4:C4">
    <cfRule type="containsBlanks" dxfId="60" priority="9">
      <formula>LEN(TRIM(B4))=0</formula>
    </cfRule>
    <cfRule type="containsBlanks" dxfId="59" priority="10">
      <formula>LEN(TRIM(B4))=0</formula>
    </cfRule>
  </conditionalFormatting>
  <conditionalFormatting sqref="B75:AT75">
    <cfRule type="expression" dxfId="58" priority="7">
      <formula>$B$75&lt;0.845</formula>
    </cfRule>
  </conditionalFormatting>
  <dataValidations count="5">
    <dataValidation type="whole" operator="equal" allowBlank="1" showInputMessage="1" showErrorMessage="1" sqref="T15 W15 Z15 AC15 AF15 B15 AI15 AL15 AO15 AR15 E15 H15 K15 N15 Q15" xr:uid="{00000000-0002-0000-0200-000001000000}">
      <formula1>0</formula1>
    </dataValidation>
    <dataValidation type="whole" operator="equal" allowBlank="1" showInputMessage="1" showErrorMessage="1" error="Enter a number 1 to verify compliance." sqref="C50:AT55 C16:AT22 B16:B71 C24:AT43 C57:AT58 C45:AT48 B13:B14 C12:AT14 C60:AT70" xr:uid="{00000000-0002-0000-0200-000002000000}">
      <formula1>1</formula1>
    </dataValidation>
    <dataValidation type="whole" allowBlank="1" showInputMessage="1" showErrorMessage="1" sqref="B4:C4" xr:uid="{F2E9FCC3-48AD-4350-B645-1211D6D77523}">
      <formula1>1</formula1>
      <formula2>15</formula2>
    </dataValidation>
    <dataValidation type="whole" operator="equal" allowBlank="1" showInputMessage="1" showErrorMessage="1" error="Enter a number 1 to verify compliance." prompt="Remember to use a 1 in each appropriate box. Make sure to change the total # of evaluations at the top of the page as assessments are added. Use notes if available. Use comments for older versions of excel." sqref="B12" xr:uid="{6C90D8A2-9FEF-48EE-805A-D9C97E90D0EF}">
      <formula1>1</formula1>
    </dataValidation>
    <dataValidation allowBlank="1" showInputMessage="1" showErrorMessage="1" prompt="This sheet is locked and intended for printed use. This tab will not populate to the compliance totals tab therefore information needs to be entered individually in the Totals From Field Assessment tab." sqref="A77:A79" xr:uid="{66FFDE31-3F47-480E-8ECC-7B90F4E9C896}"/>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9FF94-7EB4-4013-975A-DBFE97E739B8}">
  <sheetPr>
    <tabColor rgb="FFFF0000"/>
  </sheetPr>
  <dimension ref="A1:WQG27"/>
  <sheetViews>
    <sheetView tabSelected="1" topLeftCell="A10" workbookViewId="0">
      <selection activeCell="AR22" sqref="AR22:AS22"/>
    </sheetView>
  </sheetViews>
  <sheetFormatPr defaultRowHeight="14.5" x14ac:dyDescent="0.35"/>
  <cols>
    <col min="1" max="1" width="51.7265625" customWidth="1"/>
    <col min="2" max="46" width="8.7265625" style="290"/>
  </cols>
  <sheetData>
    <row r="1" spans="1:1022 1025:2046 2049:3071 3074:4095 4098:5119 5122:6143 6146:7168 7171:8192 8195:9216 9219:11262 11265:12286 12289:13310 13313:14335 14338:15359 15362:15997" ht="15" thickBot="1" x14ac:dyDescent="0.4">
      <c r="A1" s="8" t="s">
        <v>83</v>
      </c>
      <c r="B1" s="396"/>
      <c r="C1" s="397"/>
      <c r="D1" s="397"/>
      <c r="E1" s="396"/>
      <c r="F1" s="397"/>
      <c r="G1" s="397"/>
      <c r="H1" s="396"/>
      <c r="I1" s="397"/>
      <c r="J1" s="397"/>
      <c r="K1" s="396"/>
      <c r="L1" s="397"/>
      <c r="M1" s="397"/>
      <c r="N1" s="396"/>
      <c r="O1" s="397"/>
      <c r="P1" s="397"/>
      <c r="Q1" s="396"/>
      <c r="R1" s="397"/>
      <c r="S1" s="397"/>
      <c r="T1" s="396"/>
      <c r="U1" s="397"/>
      <c r="V1" s="397"/>
      <c r="W1" s="396"/>
      <c r="X1" s="397"/>
      <c r="Y1" s="397"/>
      <c r="Z1" s="396"/>
      <c r="AA1" s="397"/>
      <c r="AB1" s="397"/>
      <c r="AC1" s="396"/>
      <c r="AD1" s="397"/>
      <c r="AE1" s="397"/>
      <c r="AF1" s="396"/>
      <c r="AG1" s="397"/>
      <c r="AH1" s="397"/>
      <c r="AI1" s="396"/>
      <c r="AJ1" s="397"/>
      <c r="AK1" s="397"/>
      <c r="AL1" s="396"/>
      <c r="AM1" s="397"/>
      <c r="AN1" s="397"/>
      <c r="AO1" s="396"/>
      <c r="AP1" s="397"/>
      <c r="AQ1" s="397"/>
      <c r="AR1" s="396"/>
      <c r="AS1" s="397"/>
      <c r="AT1" s="398"/>
    </row>
    <row r="2" spans="1:1022 1025:2046 2049:3071 3074:4095 4098:5119 5122:6143 6146:7168 7171:8192 8195:9216 9219:11262 11265:12286 12289:13310 13313:14335 14338:15359 15362:15997" ht="15" thickBot="1" x14ac:dyDescent="0.4">
      <c r="A2" s="292" t="s">
        <v>84</v>
      </c>
      <c r="B2" s="393">
        <v>1</v>
      </c>
      <c r="C2" s="394"/>
      <c r="D2" s="394"/>
      <c r="E2" s="393">
        <v>1</v>
      </c>
      <c r="F2" s="394"/>
      <c r="G2" s="394"/>
      <c r="H2" s="393" t="s">
        <v>97</v>
      </c>
      <c r="I2" s="394"/>
      <c r="J2" s="394"/>
      <c r="K2" s="393" t="s">
        <v>98</v>
      </c>
      <c r="L2" s="394"/>
      <c r="M2" s="394"/>
      <c r="N2" s="393" t="s">
        <v>99</v>
      </c>
      <c r="O2" s="394"/>
      <c r="P2" s="394"/>
      <c r="Q2" s="393" t="s">
        <v>100</v>
      </c>
      <c r="R2" s="394"/>
      <c r="S2" s="394"/>
      <c r="T2" s="393" t="s">
        <v>101</v>
      </c>
      <c r="U2" s="394"/>
      <c r="V2" s="394"/>
      <c r="W2" s="393" t="s">
        <v>102</v>
      </c>
      <c r="X2" s="394"/>
      <c r="Y2" s="394"/>
      <c r="Z2" s="393" t="s">
        <v>103</v>
      </c>
      <c r="AA2" s="394"/>
      <c r="AB2" s="394"/>
      <c r="AC2" s="393" t="s">
        <v>104</v>
      </c>
      <c r="AD2" s="394"/>
      <c r="AE2" s="394"/>
      <c r="AF2" s="393" t="s">
        <v>105</v>
      </c>
      <c r="AG2" s="394"/>
      <c r="AH2" s="394"/>
      <c r="AI2" s="393" t="s">
        <v>106</v>
      </c>
      <c r="AJ2" s="394"/>
      <c r="AK2" s="394"/>
      <c r="AL2" s="393" t="s">
        <v>107</v>
      </c>
      <c r="AM2" s="394"/>
      <c r="AN2" s="394"/>
      <c r="AO2" s="393" t="s">
        <v>108</v>
      </c>
      <c r="AP2" s="394"/>
      <c r="AQ2" s="394"/>
      <c r="AR2" s="393" t="s">
        <v>109</v>
      </c>
      <c r="AS2" s="394"/>
      <c r="AT2" s="395"/>
    </row>
    <row r="3" spans="1:1022 1025:2046 2049:3071 3074:4095 4098:5119 5122:6143 6146:7168 7171:8192 8195:9216 9219:11262 11265:12286 12289:13310 13313:14335 14338:15359 15362:15997" ht="15" thickBot="1" x14ac:dyDescent="0.4">
      <c r="A3" s="293" t="s">
        <v>85</v>
      </c>
      <c r="B3" s="390"/>
      <c r="C3" s="391"/>
      <c r="D3" s="391"/>
      <c r="E3" s="390"/>
      <c r="F3" s="391"/>
      <c r="G3" s="391"/>
      <c r="H3" s="390"/>
      <c r="I3" s="391"/>
      <c r="J3" s="391"/>
      <c r="K3" s="390"/>
      <c r="L3" s="391"/>
      <c r="M3" s="391"/>
      <c r="N3" s="390"/>
      <c r="O3" s="391"/>
      <c r="P3" s="391"/>
      <c r="Q3" s="390"/>
      <c r="R3" s="391"/>
      <c r="S3" s="391"/>
      <c r="T3" s="390"/>
      <c r="U3" s="391"/>
      <c r="V3" s="391"/>
      <c r="W3" s="390"/>
      <c r="X3" s="391"/>
      <c r="Y3" s="391"/>
      <c r="Z3" s="390"/>
      <c r="AA3" s="391"/>
      <c r="AB3" s="391"/>
      <c r="AC3" s="390"/>
      <c r="AD3" s="391"/>
      <c r="AE3" s="391"/>
      <c r="AF3" s="390"/>
      <c r="AG3" s="391"/>
      <c r="AH3" s="391"/>
      <c r="AI3" s="390"/>
      <c r="AJ3" s="391"/>
      <c r="AK3" s="391"/>
      <c r="AL3" s="390"/>
      <c r="AM3" s="391"/>
      <c r="AN3" s="391"/>
      <c r="AO3" s="390"/>
      <c r="AP3" s="391"/>
      <c r="AQ3" s="391"/>
      <c r="AR3" s="390"/>
      <c r="AS3" s="391"/>
      <c r="AT3" s="392"/>
    </row>
    <row r="4" spans="1:1022 1025:2046 2049:3071 3074:4095 4098:5119 5122:6143 6146:7168 7171:8192 8195:9216 9219:11262 11265:12286 12289:13310 13313:14335 14338:15359 15362:15997" ht="50.15" customHeight="1" x14ac:dyDescent="0.35">
      <c r="A4" s="279" t="s">
        <v>110</v>
      </c>
      <c r="B4" s="280">
        <f>IF('Totals From Field Assessment'!B14=1,1,0)</f>
        <v>0</v>
      </c>
      <c r="C4" s="281">
        <f>IF(B4=0,1,0)</f>
        <v>1</v>
      </c>
      <c r="D4" s="286"/>
      <c r="E4" s="280">
        <f>IF('Totals From Field Assessment'!E14=1,1,0)</f>
        <v>0</v>
      </c>
      <c r="F4" s="281">
        <f>IF(E4=0,1,0)</f>
        <v>1</v>
      </c>
      <c r="G4" s="286"/>
      <c r="H4" s="280">
        <f>IF('Totals From Field Assessment'!H14=1,1,0)</f>
        <v>0</v>
      </c>
      <c r="I4" s="281">
        <f>IF(H4=0,1,0)</f>
        <v>1</v>
      </c>
      <c r="J4" s="286"/>
      <c r="K4" s="280">
        <f>IF('Totals From Field Assessment'!K14=1,1,0)</f>
        <v>0</v>
      </c>
      <c r="L4" s="281">
        <f>IF(K4=0,1,0)</f>
        <v>1</v>
      </c>
      <c r="M4" s="286"/>
      <c r="N4" s="280">
        <f>IF('Totals From Field Assessment'!N14=1,1,0)</f>
        <v>0</v>
      </c>
      <c r="O4" s="281">
        <f>IF(N4=0,1,0)</f>
        <v>1</v>
      </c>
      <c r="P4" s="286"/>
      <c r="Q4" s="280">
        <f>IF('Totals From Field Assessment'!Q14=1,1,0)</f>
        <v>0</v>
      </c>
      <c r="R4" s="281">
        <f>IF(Q4=0,1,0)</f>
        <v>1</v>
      </c>
      <c r="S4" s="286"/>
      <c r="T4" s="280">
        <f>IF('Totals From Field Assessment'!T14=1,1,0)</f>
        <v>0</v>
      </c>
      <c r="U4" s="281">
        <f>IF(T4=0,1,0)</f>
        <v>1</v>
      </c>
      <c r="V4" s="286"/>
      <c r="W4" s="280">
        <f>IF('Totals From Field Assessment'!W14=1,1,0)</f>
        <v>0</v>
      </c>
      <c r="X4" s="281">
        <f>IF(W4=0,1,0)</f>
        <v>1</v>
      </c>
      <c r="Y4" s="286"/>
      <c r="Z4" s="280">
        <f>IF('Totals From Field Assessment'!Z14=1,1,0)</f>
        <v>0</v>
      </c>
      <c r="AA4" s="281">
        <f>IF(Z4=0,1,0)</f>
        <v>1</v>
      </c>
      <c r="AB4" s="286"/>
      <c r="AC4" s="280">
        <f>IF('Totals From Field Assessment'!AC14=1,1,0)</f>
        <v>0</v>
      </c>
      <c r="AD4" s="281">
        <f>IF(AC4=0,1,0)</f>
        <v>1</v>
      </c>
      <c r="AE4" s="286"/>
      <c r="AF4" s="280">
        <f>IF('Totals From Field Assessment'!AF14=1,1,0)</f>
        <v>0</v>
      </c>
      <c r="AG4" s="281">
        <f>IF(AF4=0,1,0)</f>
        <v>1</v>
      </c>
      <c r="AH4" s="286"/>
      <c r="AI4" s="280">
        <f>IF('Totals From Field Assessment'!AI14=1,1,0)</f>
        <v>0</v>
      </c>
      <c r="AJ4" s="281">
        <f>IF(AI4=0,1,0)</f>
        <v>1</v>
      </c>
      <c r="AK4" s="286"/>
      <c r="AL4" s="280">
        <f>IF('Totals From Field Assessment'!AL14=1,1,0)</f>
        <v>0</v>
      </c>
      <c r="AM4" s="281">
        <f>IF(AL4=0,1,0)</f>
        <v>1</v>
      </c>
      <c r="AN4" s="286"/>
      <c r="AO4" s="280">
        <f>IF('Totals From Field Assessment'!AO14=1,1,0)</f>
        <v>0</v>
      </c>
      <c r="AP4" s="281">
        <f>IF(AO4=0,1,0)</f>
        <v>1</v>
      </c>
      <c r="AQ4" s="286"/>
      <c r="AR4" s="280">
        <f>IF('Totals From Field Assessment'!AR14=1,1,0)</f>
        <v>0</v>
      </c>
      <c r="AS4" s="281">
        <f>IF(AR4=0,1,0)</f>
        <v>1</v>
      </c>
      <c r="AT4" s="287"/>
    </row>
    <row r="5" spans="1:1022 1025:2046 2049:3071 3074:4095 4098:5119 5122:6143 6146:7168 7171:8192 8195:9216 9219:11262 11265:12286 12289:13310 13313:14335 14338:15359 15362:15997" ht="50.15" customHeight="1" x14ac:dyDescent="0.35">
      <c r="A5" s="279" t="s">
        <v>111</v>
      </c>
      <c r="B5" s="281">
        <f>IF('Totals From Field Assessment'!B13+'Totals From Field Assessment'!B12+'Totals From Field Assessment'!D12=2,1,0)</f>
        <v>0</v>
      </c>
      <c r="C5" s="281">
        <f>IF(B5=0,1,0)</f>
        <v>1</v>
      </c>
      <c r="D5" s="286"/>
      <c r="E5" s="281">
        <f>IF('Totals From Field Assessment'!E13+'Totals From Field Assessment'!E12+'Totals From Field Assessment'!G12=2,1,0)</f>
        <v>0</v>
      </c>
      <c r="F5" s="281">
        <f>IF(E5=0,1,0)</f>
        <v>1</v>
      </c>
      <c r="G5" s="286"/>
      <c r="H5" s="281">
        <f>IF('Totals From Field Assessment'!H13+'Totals From Field Assessment'!H12+'Totals From Field Assessment'!J12=2,1,0)</f>
        <v>0</v>
      </c>
      <c r="I5" s="281">
        <f>IF(H5=0,1,0)</f>
        <v>1</v>
      </c>
      <c r="J5" s="286"/>
      <c r="K5" s="281">
        <f>IF('Totals From Field Assessment'!K13+'Totals From Field Assessment'!K12+'Totals From Field Assessment'!M12=2,1,0)</f>
        <v>0</v>
      </c>
      <c r="L5" s="281">
        <f>IF(K5=0,1,0)</f>
        <v>1</v>
      </c>
      <c r="M5" s="286"/>
      <c r="N5" s="281">
        <f>IF('Totals From Field Assessment'!N13+'Totals From Field Assessment'!N12+'Totals From Field Assessment'!P12=2,1,0)</f>
        <v>0</v>
      </c>
      <c r="O5" s="281">
        <f>IF(N5=0,1,0)</f>
        <v>1</v>
      </c>
      <c r="P5" s="286"/>
      <c r="Q5" s="281">
        <f>IF('Totals From Field Assessment'!Q13+'Totals From Field Assessment'!Q12+'Totals From Field Assessment'!S12=2,1,0)</f>
        <v>0</v>
      </c>
      <c r="R5" s="281">
        <f>IF(Q5=0,1,0)</f>
        <v>1</v>
      </c>
      <c r="S5" s="286"/>
      <c r="T5" s="281">
        <f>IF('Totals From Field Assessment'!T13+'Totals From Field Assessment'!T12+'Totals From Field Assessment'!V12=2,1,0)</f>
        <v>0</v>
      </c>
      <c r="U5" s="281">
        <f>IF(T5=0,1,0)</f>
        <v>1</v>
      </c>
      <c r="V5" s="286"/>
      <c r="W5" s="281">
        <f>IF('Totals From Field Assessment'!W13+'Totals From Field Assessment'!W12+'Totals From Field Assessment'!Y12=2,1,0)</f>
        <v>0</v>
      </c>
      <c r="X5" s="281">
        <f>IF(W5=0,1,0)</f>
        <v>1</v>
      </c>
      <c r="Y5" s="286"/>
      <c r="Z5" s="281">
        <f>IF('Totals From Field Assessment'!Z13+'Totals From Field Assessment'!Z12+'Totals From Field Assessment'!AB12=2,1,0)</f>
        <v>0</v>
      </c>
      <c r="AA5" s="281">
        <f>IF(Z5=0,1,0)</f>
        <v>1</v>
      </c>
      <c r="AB5" s="286"/>
      <c r="AC5" s="281">
        <f>IF('Totals From Field Assessment'!AC13+'Totals From Field Assessment'!AC12+'Totals From Field Assessment'!AE12=2,1,0)</f>
        <v>0</v>
      </c>
      <c r="AD5" s="281">
        <f>IF(AC5=0,1,0)</f>
        <v>1</v>
      </c>
      <c r="AE5" s="286"/>
      <c r="AF5" s="281">
        <f>IF('Totals From Field Assessment'!AF13+'Totals From Field Assessment'!AF12+'Totals From Field Assessment'!AH12=2,1,0)</f>
        <v>0</v>
      </c>
      <c r="AG5" s="281">
        <f>IF(AF5=0,1,0)</f>
        <v>1</v>
      </c>
      <c r="AH5" s="286"/>
      <c r="AI5" s="281">
        <f>IF('Totals From Field Assessment'!AI13+'Totals From Field Assessment'!AI12+'Totals From Field Assessment'!AK12=2,1,0)</f>
        <v>0</v>
      </c>
      <c r="AJ5" s="281">
        <f>IF(AI5=0,1,0)</f>
        <v>1</v>
      </c>
      <c r="AK5" s="286"/>
      <c r="AL5" s="281">
        <f>IF('Totals From Field Assessment'!AL13+'Totals From Field Assessment'!AL12+'Totals From Field Assessment'!AN12=2,1,0)</f>
        <v>0</v>
      </c>
      <c r="AM5" s="281">
        <f>IF(AL5=0,1,0)</f>
        <v>1</v>
      </c>
      <c r="AN5" s="286"/>
      <c r="AO5" s="281">
        <f>IF('Totals From Field Assessment'!AO13+'Totals From Field Assessment'!AO12+'Totals From Field Assessment'!AQ12=2,1,0)</f>
        <v>0</v>
      </c>
      <c r="AP5" s="281">
        <f>IF(AO5=0,1,0)</f>
        <v>1</v>
      </c>
      <c r="AQ5" s="286"/>
      <c r="AR5" s="281">
        <f>IF('Totals From Field Assessment'!AR13+'Totals From Field Assessment'!AR12+'Totals From Field Assessment'!AT12=2,1,0)</f>
        <v>0</v>
      </c>
      <c r="AS5" s="281">
        <f>IF(AR5=0,1,0)</f>
        <v>1</v>
      </c>
      <c r="AT5" s="287"/>
    </row>
    <row r="6" spans="1:1022 1025:2046 2049:3071 3074:4095 4098:5119 5122:6143 6146:7168 7171:8192 8195:9216 9219:11262 11265:12286 12289:13310 13313:14335 14338:15359 15362:15997" ht="50.15" customHeight="1" x14ac:dyDescent="0.35">
      <c r="A6" s="279" t="s">
        <v>112</v>
      </c>
      <c r="B6" s="288">
        <f>IF('Totals From Field Assessment'!B66=1,1,0)</f>
        <v>0</v>
      </c>
      <c r="C6" s="281">
        <f t="shared" ref="C6:C23" si="0">IF(B6=0,1,0)</f>
        <v>1</v>
      </c>
      <c r="D6" s="286"/>
      <c r="E6" s="288">
        <f>IF('Totals From Field Assessment'!E66=1,1,0)</f>
        <v>0</v>
      </c>
      <c r="F6" s="281">
        <f t="shared" ref="F6:F23" si="1">IF(E6=0,1,0)</f>
        <v>1</v>
      </c>
      <c r="G6" s="286"/>
      <c r="H6" s="288">
        <f>IF('Totals From Field Assessment'!H66=1,1,0)</f>
        <v>0</v>
      </c>
      <c r="I6" s="281">
        <f t="shared" ref="I6:I23" si="2">IF(H6=0,1,0)</f>
        <v>1</v>
      </c>
      <c r="J6" s="286"/>
      <c r="K6" s="288">
        <f>IF('Totals From Field Assessment'!K66=1,1,0)</f>
        <v>0</v>
      </c>
      <c r="L6" s="281">
        <f t="shared" ref="L6:L23" si="3">IF(K6=0,1,0)</f>
        <v>1</v>
      </c>
      <c r="M6" s="286"/>
      <c r="N6" s="288">
        <f>IF('Totals From Field Assessment'!N66=1,1,0)</f>
        <v>0</v>
      </c>
      <c r="O6" s="281">
        <f t="shared" ref="O6:O23" si="4">IF(N6=0,1,0)</f>
        <v>1</v>
      </c>
      <c r="P6" s="286"/>
      <c r="Q6" s="288">
        <f>IF('Totals From Field Assessment'!Q66=1,1,0)</f>
        <v>0</v>
      </c>
      <c r="R6" s="281">
        <f t="shared" ref="R6:R23" si="5">IF(Q6=0,1,0)</f>
        <v>1</v>
      </c>
      <c r="S6" s="286"/>
      <c r="T6" s="288">
        <f>IF('Totals From Field Assessment'!T66=1,1,0)</f>
        <v>0</v>
      </c>
      <c r="U6" s="281">
        <f t="shared" ref="U6:U23" si="6">IF(T6=0,1,0)</f>
        <v>1</v>
      </c>
      <c r="V6" s="286"/>
      <c r="W6" s="288">
        <f>IF('Totals From Field Assessment'!W66=1,1,0)</f>
        <v>0</v>
      </c>
      <c r="X6" s="281">
        <f t="shared" ref="X6:X23" si="7">IF(W6=0,1,0)</f>
        <v>1</v>
      </c>
      <c r="Y6" s="286"/>
      <c r="Z6" s="288">
        <f>IF('Totals From Field Assessment'!Z66=1,1,0)</f>
        <v>0</v>
      </c>
      <c r="AA6" s="281">
        <f t="shared" ref="AA6:AA23" si="8">IF(Z6=0,1,0)</f>
        <v>1</v>
      </c>
      <c r="AB6" s="286"/>
      <c r="AC6" s="288">
        <f>IF('Totals From Field Assessment'!AC66=1,1,0)</f>
        <v>0</v>
      </c>
      <c r="AD6" s="281">
        <f t="shared" ref="AD6:AD23" si="9">IF(AC6=0,1,0)</f>
        <v>1</v>
      </c>
      <c r="AE6" s="286"/>
      <c r="AF6" s="288">
        <f>IF('Totals From Field Assessment'!AF66=1,1,0)</f>
        <v>0</v>
      </c>
      <c r="AG6" s="281">
        <f t="shared" ref="AG6:AG23" si="10">IF(AF6=0,1,0)</f>
        <v>1</v>
      </c>
      <c r="AH6" s="286"/>
      <c r="AI6" s="288">
        <f>IF('Totals From Field Assessment'!AI66=1,1,0)</f>
        <v>0</v>
      </c>
      <c r="AJ6" s="281">
        <f t="shared" ref="AJ6:AJ23" si="11">IF(AI6=0,1,0)</f>
        <v>1</v>
      </c>
      <c r="AK6" s="286"/>
      <c r="AL6" s="288">
        <f>IF('Totals From Field Assessment'!AL66=1,1,0)</f>
        <v>0</v>
      </c>
      <c r="AM6" s="281">
        <f t="shared" ref="AM6:AM23" si="12">IF(AL6=0,1,0)</f>
        <v>1</v>
      </c>
      <c r="AN6" s="286"/>
      <c r="AO6" s="288">
        <f>IF('Totals From Field Assessment'!AO66=1,1,0)</f>
        <v>0</v>
      </c>
      <c r="AP6" s="281">
        <f t="shared" ref="AP6:AP23" si="13">IF(AO6=0,1,0)</f>
        <v>1</v>
      </c>
      <c r="AQ6" s="286"/>
      <c r="AR6" s="288">
        <f>IF('Totals From Field Assessment'!AR66=1,1,0)</f>
        <v>0</v>
      </c>
      <c r="AS6" s="281">
        <f t="shared" ref="AS6:AS23" si="14">IF(AR6=0,1,0)</f>
        <v>1</v>
      </c>
      <c r="AT6" s="287"/>
    </row>
    <row r="7" spans="1:1022 1025:2046 2049:3071 3074:4095 4098:5119 5122:6143 6146:7168 7171:8192 8195:9216 9219:11262 11265:12286 12289:13310 13313:14335 14338:15359 15362:15997" ht="50.15" customHeight="1" x14ac:dyDescent="0.35">
      <c r="A7" s="279" t="s">
        <v>113</v>
      </c>
      <c r="B7" s="288">
        <f>IF('Totals From Field Assessment'!B16=1,1,0)</f>
        <v>0</v>
      </c>
      <c r="C7" s="281">
        <f t="shared" si="0"/>
        <v>1</v>
      </c>
      <c r="D7" s="286"/>
      <c r="E7" s="288">
        <f>IF('Totals From Field Assessment'!E16=1,1,0)</f>
        <v>0</v>
      </c>
      <c r="F7" s="281">
        <f t="shared" si="1"/>
        <v>1</v>
      </c>
      <c r="G7" s="286"/>
      <c r="H7" s="288">
        <f>IF('Totals From Field Assessment'!H16=1,1,0)</f>
        <v>0</v>
      </c>
      <c r="I7" s="281">
        <f t="shared" si="2"/>
        <v>1</v>
      </c>
      <c r="J7" s="286"/>
      <c r="K7" s="288">
        <f>IF('Totals From Field Assessment'!K16=1,1,0)</f>
        <v>0</v>
      </c>
      <c r="L7" s="281">
        <f t="shared" si="3"/>
        <v>1</v>
      </c>
      <c r="M7" s="286"/>
      <c r="N7" s="288">
        <f>IF('Totals From Field Assessment'!N16=1,1,0)</f>
        <v>0</v>
      </c>
      <c r="O7" s="281">
        <f t="shared" si="4"/>
        <v>1</v>
      </c>
      <c r="P7" s="286"/>
      <c r="Q7" s="288">
        <f>IF('Totals From Field Assessment'!Q16=1,1,0)</f>
        <v>0</v>
      </c>
      <c r="R7" s="281">
        <f t="shared" si="5"/>
        <v>1</v>
      </c>
      <c r="S7" s="286"/>
      <c r="T7" s="288">
        <f>IF('Totals From Field Assessment'!T16=1,1,0)</f>
        <v>0</v>
      </c>
      <c r="U7" s="281">
        <f t="shared" si="6"/>
        <v>1</v>
      </c>
      <c r="V7" s="286"/>
      <c r="W7" s="288">
        <f>IF('Totals From Field Assessment'!W16=1,1,0)</f>
        <v>0</v>
      </c>
      <c r="X7" s="281">
        <f t="shared" si="7"/>
        <v>1</v>
      </c>
      <c r="Y7" s="286"/>
      <c r="Z7" s="288">
        <f>IF('Totals From Field Assessment'!Z16=1,1,0)</f>
        <v>0</v>
      </c>
      <c r="AA7" s="281">
        <f t="shared" si="8"/>
        <v>1</v>
      </c>
      <c r="AB7" s="286"/>
      <c r="AC7" s="288">
        <f>IF('Totals From Field Assessment'!AC16=1,1,0)</f>
        <v>0</v>
      </c>
      <c r="AD7" s="281">
        <f t="shared" si="9"/>
        <v>1</v>
      </c>
      <c r="AE7" s="286"/>
      <c r="AF7" s="288">
        <f>IF('Totals From Field Assessment'!AF16=1,1,0)</f>
        <v>0</v>
      </c>
      <c r="AG7" s="281">
        <f t="shared" si="10"/>
        <v>1</v>
      </c>
      <c r="AH7" s="286"/>
      <c r="AI7" s="288">
        <f>IF('Totals From Field Assessment'!AI16=1,1,0)</f>
        <v>0</v>
      </c>
      <c r="AJ7" s="281">
        <f t="shared" si="11"/>
        <v>1</v>
      </c>
      <c r="AK7" s="286"/>
      <c r="AL7" s="288">
        <f>IF('Totals From Field Assessment'!AL16=1,1,0)</f>
        <v>0</v>
      </c>
      <c r="AM7" s="281">
        <f t="shared" si="12"/>
        <v>1</v>
      </c>
      <c r="AN7" s="286"/>
      <c r="AO7" s="288">
        <f>IF('Totals From Field Assessment'!AO16=1,1,0)</f>
        <v>0</v>
      </c>
      <c r="AP7" s="281">
        <f t="shared" si="13"/>
        <v>1</v>
      </c>
      <c r="AQ7" s="286"/>
      <c r="AR7" s="288">
        <f>IF('Totals From Field Assessment'!AR16=1,1,0)</f>
        <v>0</v>
      </c>
      <c r="AS7" s="281">
        <f t="shared" si="14"/>
        <v>1</v>
      </c>
      <c r="AT7" s="287"/>
    </row>
    <row r="8" spans="1:1022 1025:2046 2049:3071 3074:4095 4098:5119 5122:6143 6146:7168 7171:8192 8195:9216 9219:11262 11265:12286 12289:13310 13313:14335 14338:15359 15362:15997" ht="50.15" customHeight="1" x14ac:dyDescent="0.35">
      <c r="A8" s="279" t="s">
        <v>114</v>
      </c>
      <c r="B8" s="288">
        <f>IF(SUM('Totals From Field Assessment'!B24:'Totals From Field Assessment'!B43,'Totals From Field Assessment'!B45:'Totals From Field Assessment'!B48,'Totals From Field Assessment'!D32:'Totals From Field Assessment'!D38,'Totals From Field Assessment'!D41,'Totals From Field Assessment'!D43,'Totals From Field Assessment'!D46,'Totals From Field Assessment'!D47)&gt;=20,1,0)</f>
        <v>0</v>
      </c>
      <c r="C8" s="281">
        <f t="shared" si="0"/>
        <v>1</v>
      </c>
      <c r="D8" s="286"/>
      <c r="E8" s="288">
        <f>IF(SUM('Totals From Field Assessment'!E24:'Totals From Field Assessment'!E43,'Totals From Field Assessment'!E45:'Totals From Field Assessment'!E48,'Totals From Field Assessment'!G32:'Totals From Field Assessment'!G38,'Totals From Field Assessment'!G41,'Totals From Field Assessment'!G43,'Totals From Field Assessment'!G46,'Totals From Field Assessment'!G47)&gt;=20,1,0)</f>
        <v>0</v>
      </c>
      <c r="F8" s="281">
        <f t="shared" si="1"/>
        <v>1</v>
      </c>
      <c r="G8" s="286"/>
      <c r="H8" s="288">
        <f>IF(SUM('Totals From Field Assessment'!H24:'Totals From Field Assessment'!H43,'Totals From Field Assessment'!H45:'Totals From Field Assessment'!H48,'Totals From Field Assessment'!J32:'Totals From Field Assessment'!J38,'Totals From Field Assessment'!J41,'Totals From Field Assessment'!J43,'Totals From Field Assessment'!J46,'Totals From Field Assessment'!J47)&gt;=20,1,0)</f>
        <v>0</v>
      </c>
      <c r="I8" s="281">
        <f t="shared" si="2"/>
        <v>1</v>
      </c>
      <c r="J8" s="286"/>
      <c r="K8" s="288">
        <f>IF(SUM('Totals From Field Assessment'!K24:'Totals From Field Assessment'!K43,'Totals From Field Assessment'!K45:'Totals From Field Assessment'!K48,'Totals From Field Assessment'!M32:'Totals From Field Assessment'!M38,'Totals From Field Assessment'!M41,'Totals From Field Assessment'!M43,'Totals From Field Assessment'!M46,'Totals From Field Assessment'!M47)&gt;=20,1,0)</f>
        <v>0</v>
      </c>
      <c r="L8" s="281">
        <f t="shared" si="3"/>
        <v>1</v>
      </c>
      <c r="M8" s="286"/>
      <c r="N8" s="288">
        <f>IF(SUM('Totals From Field Assessment'!N24:'Totals From Field Assessment'!N43,'Totals From Field Assessment'!N45:'Totals From Field Assessment'!N48,'Totals From Field Assessment'!P32:'Totals From Field Assessment'!P38,'Totals From Field Assessment'!P41,'Totals From Field Assessment'!P43,'Totals From Field Assessment'!P46,'Totals From Field Assessment'!P47)&gt;=20,1,0)</f>
        <v>0</v>
      </c>
      <c r="O8" s="281">
        <f t="shared" si="4"/>
        <v>1</v>
      </c>
      <c r="P8" s="286"/>
      <c r="Q8" s="288">
        <f>IF(SUM('Totals From Field Assessment'!Q24:'Totals From Field Assessment'!Q43,'Totals From Field Assessment'!Q45:'Totals From Field Assessment'!Q48,'Totals From Field Assessment'!S32:'Totals From Field Assessment'!S38,'Totals From Field Assessment'!S41,'Totals From Field Assessment'!S43,'Totals From Field Assessment'!S46,'Totals From Field Assessment'!S47)&gt;=20,1,0)</f>
        <v>0</v>
      </c>
      <c r="R8" s="281">
        <f t="shared" si="5"/>
        <v>1</v>
      </c>
      <c r="S8" s="286"/>
      <c r="T8" s="288">
        <f>IF(SUM('Totals From Field Assessment'!T24:'Totals From Field Assessment'!T43,'Totals From Field Assessment'!T45:'Totals From Field Assessment'!T48,'Totals From Field Assessment'!V32:'Totals From Field Assessment'!V38,'Totals From Field Assessment'!V41,'Totals From Field Assessment'!V43,'Totals From Field Assessment'!V46,'Totals From Field Assessment'!V47)&gt;=20,1,0)</f>
        <v>0</v>
      </c>
      <c r="U8" s="281">
        <f t="shared" si="6"/>
        <v>1</v>
      </c>
      <c r="V8" s="286"/>
      <c r="W8" s="288">
        <f>IF(SUM('Totals From Field Assessment'!W24:'Totals From Field Assessment'!W43,'Totals From Field Assessment'!W45:'Totals From Field Assessment'!W48,'Totals From Field Assessment'!Y32:'Totals From Field Assessment'!Y38,'Totals From Field Assessment'!Y41,'Totals From Field Assessment'!Y43,'Totals From Field Assessment'!Y46,'Totals From Field Assessment'!Y47)&gt;=20,1,0)</f>
        <v>0</v>
      </c>
      <c r="X8" s="281">
        <f t="shared" si="7"/>
        <v>1</v>
      </c>
      <c r="Y8" s="286"/>
      <c r="Z8" s="288">
        <f>IF(SUM('Totals From Field Assessment'!Z24:'Totals From Field Assessment'!Z43,'Totals From Field Assessment'!Z45:'Totals From Field Assessment'!Z48,'Totals From Field Assessment'!AB32:'Totals From Field Assessment'!AB38,'Totals From Field Assessment'!AB41,'Totals From Field Assessment'!AB43,'Totals From Field Assessment'!AB46,'Totals From Field Assessment'!AB47)&gt;=20,1,0)</f>
        <v>0</v>
      </c>
      <c r="AA8" s="281">
        <f t="shared" si="8"/>
        <v>1</v>
      </c>
      <c r="AB8" s="286"/>
      <c r="AC8" s="288">
        <f>IF(SUM('Totals From Field Assessment'!AC24:'Totals From Field Assessment'!AC43,'Totals From Field Assessment'!AC45:'Totals From Field Assessment'!AC48,'Totals From Field Assessment'!AE32:'Totals From Field Assessment'!AE38,'Totals From Field Assessment'!AE41,'Totals From Field Assessment'!AE43,'Totals From Field Assessment'!AE46,'Totals From Field Assessment'!AE47)&gt;=20,1,0)</f>
        <v>0</v>
      </c>
      <c r="AD8" s="281">
        <f t="shared" si="9"/>
        <v>1</v>
      </c>
      <c r="AE8" s="286"/>
      <c r="AF8" s="288">
        <f>IF(SUM('Totals From Field Assessment'!AF24:'Totals From Field Assessment'!AF43,'Totals From Field Assessment'!AF45:'Totals From Field Assessment'!AF48,'Totals From Field Assessment'!AH32:'Totals From Field Assessment'!AH38,'Totals From Field Assessment'!AH41,'Totals From Field Assessment'!AH43,'Totals From Field Assessment'!AH46,'Totals From Field Assessment'!AH47)&gt;=20,1,0)</f>
        <v>0</v>
      </c>
      <c r="AG8" s="281">
        <f t="shared" si="10"/>
        <v>1</v>
      </c>
      <c r="AH8" s="286"/>
      <c r="AI8" s="288">
        <f>IF(SUM('Totals From Field Assessment'!AI24:'Totals From Field Assessment'!AI43,'Totals From Field Assessment'!AI45:'Totals From Field Assessment'!AI48,'Totals From Field Assessment'!AK32:'Totals From Field Assessment'!AK38,'Totals From Field Assessment'!AK41,'Totals From Field Assessment'!AK43,'Totals From Field Assessment'!AK46,'Totals From Field Assessment'!AK47)&gt;=20,1,0)</f>
        <v>0</v>
      </c>
      <c r="AJ8" s="281">
        <f t="shared" si="11"/>
        <v>1</v>
      </c>
      <c r="AK8" s="286"/>
      <c r="AL8" s="288">
        <f>IF(SUM('Totals From Field Assessment'!AL24:'Totals From Field Assessment'!AL43,'Totals From Field Assessment'!AL45:'Totals From Field Assessment'!AL48,'Totals From Field Assessment'!AN32:'Totals From Field Assessment'!AN38,'Totals From Field Assessment'!AN41,'Totals From Field Assessment'!AN43,'Totals From Field Assessment'!AN46,'Totals From Field Assessment'!AN47)&gt;=20,1,0)</f>
        <v>0</v>
      </c>
      <c r="AM8" s="281">
        <f t="shared" si="12"/>
        <v>1</v>
      </c>
      <c r="AN8" s="286"/>
      <c r="AO8" s="288">
        <f>IF(SUM('Totals From Field Assessment'!AO24:'Totals From Field Assessment'!AO43,'Totals From Field Assessment'!AO45:'Totals From Field Assessment'!AO48,'Totals From Field Assessment'!AQ32:'Totals From Field Assessment'!AQ38,'Totals From Field Assessment'!AQ41,'Totals From Field Assessment'!AQ43,'Totals From Field Assessment'!AQ46,'Totals From Field Assessment'!AQ47)&gt;=20,1,0)</f>
        <v>0</v>
      </c>
      <c r="AP8" s="281">
        <f t="shared" si="13"/>
        <v>1</v>
      </c>
      <c r="AQ8" s="286"/>
      <c r="AR8" s="288">
        <f>IF(SUM('Totals From Field Assessment'!AR24:'Totals From Field Assessment'!AR43,'Totals From Field Assessment'!AR45:'Totals From Field Assessment'!AR48,'Totals From Field Assessment'!AT32:'Totals From Field Assessment'!AT38,'Totals From Field Assessment'!AT41,'Totals From Field Assessment'!AT43,'Totals From Field Assessment'!AT46,'Totals From Field Assessment'!AT47)&gt;=20,1,0)</f>
        <v>0</v>
      </c>
      <c r="AS8" s="281">
        <f t="shared" si="14"/>
        <v>1</v>
      </c>
      <c r="AT8" s="287"/>
    </row>
    <row r="9" spans="1:1022 1025:2046 2049:3071 3074:4095 4098:5119 5122:6143 6146:7168 7171:8192 8195:9216 9219:11262 11265:12286 12289:13310 13313:14335 14338:15359 15362:15997" ht="50.15" customHeight="1" x14ac:dyDescent="0.35">
      <c r="A9" s="279" t="s">
        <v>115</v>
      </c>
      <c r="B9" s="288">
        <f>IF('Totals From Field Assessment'!B20+'Totals From Field Assessment'!B17=2,1,0)</f>
        <v>0</v>
      </c>
      <c r="C9" s="281">
        <f t="shared" si="0"/>
        <v>1</v>
      </c>
      <c r="D9" s="286"/>
      <c r="E9" s="288">
        <f>IF('Totals From Field Assessment'!E20+'Totals From Field Assessment'!E17=2,1,0)</f>
        <v>0</v>
      </c>
      <c r="F9" s="281">
        <f t="shared" si="1"/>
        <v>1</v>
      </c>
      <c r="G9" s="286"/>
      <c r="H9" s="288">
        <f>IF('Totals From Field Assessment'!H20+'Totals From Field Assessment'!H17=2,1,0)</f>
        <v>0</v>
      </c>
      <c r="I9" s="281">
        <f t="shared" si="2"/>
        <v>1</v>
      </c>
      <c r="J9" s="286"/>
      <c r="K9" s="288">
        <f>IF('Totals From Field Assessment'!K20+'Totals From Field Assessment'!K17=2,1,0)</f>
        <v>0</v>
      </c>
      <c r="L9" s="281">
        <f t="shared" si="3"/>
        <v>1</v>
      </c>
      <c r="M9" s="286"/>
      <c r="N9" s="288">
        <f>IF('Totals From Field Assessment'!N20+'Totals From Field Assessment'!N17=2,1,0)</f>
        <v>0</v>
      </c>
      <c r="O9" s="281">
        <f t="shared" si="4"/>
        <v>1</v>
      </c>
      <c r="P9" s="286"/>
      <c r="Q9" s="288">
        <f>IF('Totals From Field Assessment'!Q20+'Totals From Field Assessment'!Q17=2,1,0)</f>
        <v>0</v>
      </c>
      <c r="R9" s="281">
        <f t="shared" si="5"/>
        <v>1</v>
      </c>
      <c r="S9" s="286"/>
      <c r="T9" s="288">
        <f>IF('Totals From Field Assessment'!T20+'Totals From Field Assessment'!T17=2,1,0)</f>
        <v>0</v>
      </c>
      <c r="U9" s="281">
        <f t="shared" si="6"/>
        <v>1</v>
      </c>
      <c r="V9" s="286"/>
      <c r="W9" s="288">
        <f>IF('Totals From Field Assessment'!W20+'Totals From Field Assessment'!W17=2,1,0)</f>
        <v>0</v>
      </c>
      <c r="X9" s="281">
        <f t="shared" si="7"/>
        <v>1</v>
      </c>
      <c r="Y9" s="286"/>
      <c r="Z9" s="288">
        <f>IF('Totals From Field Assessment'!Z20+'Totals From Field Assessment'!Z17=2,1,0)</f>
        <v>0</v>
      </c>
      <c r="AA9" s="281">
        <f t="shared" si="8"/>
        <v>1</v>
      </c>
      <c r="AB9" s="286"/>
      <c r="AC9" s="288">
        <f>IF('Totals From Field Assessment'!AC20+'Totals From Field Assessment'!AC17=2,1,0)</f>
        <v>0</v>
      </c>
      <c r="AD9" s="281">
        <f t="shared" si="9"/>
        <v>1</v>
      </c>
      <c r="AE9" s="286"/>
      <c r="AF9" s="288">
        <f>IF('Totals From Field Assessment'!AF20+'Totals From Field Assessment'!AF17=2,1,0)</f>
        <v>0</v>
      </c>
      <c r="AG9" s="281">
        <f t="shared" si="10"/>
        <v>1</v>
      </c>
      <c r="AH9" s="286"/>
      <c r="AI9" s="288">
        <f>IF('Totals From Field Assessment'!AI20+'Totals From Field Assessment'!AI17=2,1,0)</f>
        <v>0</v>
      </c>
      <c r="AJ9" s="281">
        <f t="shared" si="11"/>
        <v>1</v>
      </c>
      <c r="AK9" s="286"/>
      <c r="AL9" s="288">
        <f>IF('Totals From Field Assessment'!AL20+'Totals From Field Assessment'!AL17=2,1,0)</f>
        <v>0</v>
      </c>
      <c r="AM9" s="281">
        <f t="shared" si="12"/>
        <v>1</v>
      </c>
      <c r="AN9" s="286"/>
      <c r="AO9" s="288">
        <f>IF('Totals From Field Assessment'!AO20+'Totals From Field Assessment'!AO17=2,1,0)</f>
        <v>0</v>
      </c>
      <c r="AP9" s="281">
        <f t="shared" si="13"/>
        <v>1</v>
      </c>
      <c r="AQ9" s="286"/>
      <c r="AR9" s="288">
        <f>IF('Totals From Field Assessment'!AR20+'Totals From Field Assessment'!AR17=2,1,0)</f>
        <v>0</v>
      </c>
      <c r="AS9" s="281">
        <f t="shared" si="14"/>
        <v>1</v>
      </c>
      <c r="AT9" s="287"/>
    </row>
    <row r="10" spans="1:1022 1025:2046 2049:3071 3074:4095 4098:5119 5122:6143 6146:7168 7171:8192 8195:9216 9219:11262 11265:12286 12289:13310 13313:14335 14338:15359 15362:15997" ht="50.15" customHeight="1" x14ac:dyDescent="0.35">
      <c r="A10" s="279" t="s">
        <v>116</v>
      </c>
      <c r="B10" s="288">
        <f>IF(SUM('Totals From Field Assessment'!B24:'Totals From Field Assessment'!B43,'Totals From Field Assessment'!B45:'Totals From Field Assessment'!B48,'Totals From Field Assessment'!D32:'Totals From Field Assessment'!D38,'Totals From Field Assessment'!D41,'Totals From Field Assessment'!D43,'Totals From Field Assessment'!D46,'Totals From Field Assessment'!D47)&gt;=20,1,0)</f>
        <v>0</v>
      </c>
      <c r="C10" s="281">
        <f t="shared" si="0"/>
        <v>1</v>
      </c>
      <c r="D10" s="286"/>
      <c r="E10" s="288">
        <f>IF(SUM('Totals From Field Assessment'!E24:'Totals From Field Assessment'!E43,'Totals From Field Assessment'!E45:'Totals From Field Assessment'!E48,'Totals From Field Assessment'!G32:'Totals From Field Assessment'!G38,'Totals From Field Assessment'!G41,'Totals From Field Assessment'!G43,'Totals From Field Assessment'!G46,'Totals From Field Assessment'!G47)&gt;=20,1,0)</f>
        <v>0</v>
      </c>
      <c r="F10" s="281">
        <f t="shared" si="1"/>
        <v>1</v>
      </c>
      <c r="G10" s="286"/>
      <c r="H10" s="288">
        <f>IF(SUM('Totals From Field Assessment'!H24:'Totals From Field Assessment'!H43,'Totals From Field Assessment'!H45:'Totals From Field Assessment'!H48,'Totals From Field Assessment'!J32:'Totals From Field Assessment'!J38,'Totals From Field Assessment'!J41,'Totals From Field Assessment'!J43,'Totals From Field Assessment'!J46,'Totals From Field Assessment'!J47)&gt;=20,1,0)</f>
        <v>0</v>
      </c>
      <c r="I10" s="281">
        <f t="shared" si="2"/>
        <v>1</v>
      </c>
      <c r="J10" s="286"/>
      <c r="K10" s="288">
        <f>IF(SUM('Totals From Field Assessment'!K24:'Totals From Field Assessment'!K43,'Totals From Field Assessment'!K45:'Totals From Field Assessment'!K48,'Totals From Field Assessment'!M32:'Totals From Field Assessment'!M38,'Totals From Field Assessment'!M41,'Totals From Field Assessment'!M43,'Totals From Field Assessment'!M46,'Totals From Field Assessment'!M47)&gt;=20,1,0)</f>
        <v>0</v>
      </c>
      <c r="L10" s="281">
        <f t="shared" si="3"/>
        <v>1</v>
      </c>
      <c r="M10" s="286"/>
      <c r="N10" s="288">
        <f>IF(SUM('Totals From Field Assessment'!N24:'Totals From Field Assessment'!N43,'Totals From Field Assessment'!N45:'Totals From Field Assessment'!N48,'Totals From Field Assessment'!P32:'Totals From Field Assessment'!P38,'Totals From Field Assessment'!P41,'Totals From Field Assessment'!P43,'Totals From Field Assessment'!P46,'Totals From Field Assessment'!P47)&gt;=20,1,0)</f>
        <v>0</v>
      </c>
      <c r="O10" s="281">
        <f t="shared" si="4"/>
        <v>1</v>
      </c>
      <c r="P10" s="286"/>
      <c r="Q10" s="288">
        <f>IF(SUM('Totals From Field Assessment'!Q24:'Totals From Field Assessment'!Q43,'Totals From Field Assessment'!Q45:'Totals From Field Assessment'!Q48,'Totals From Field Assessment'!S32:'Totals From Field Assessment'!S38,'Totals From Field Assessment'!S41,'Totals From Field Assessment'!S43,'Totals From Field Assessment'!S46,'Totals From Field Assessment'!S47)&gt;=20,1,0)</f>
        <v>0</v>
      </c>
      <c r="R10" s="281">
        <f t="shared" si="5"/>
        <v>1</v>
      </c>
      <c r="S10" s="286"/>
      <c r="T10" s="288">
        <f>IF(SUM('Totals From Field Assessment'!T24:'Totals From Field Assessment'!T43,'Totals From Field Assessment'!T45:'Totals From Field Assessment'!T48,'Totals From Field Assessment'!V32:'Totals From Field Assessment'!V38,'Totals From Field Assessment'!V41,'Totals From Field Assessment'!V43,'Totals From Field Assessment'!V46,'Totals From Field Assessment'!V47)&gt;=20,1,0)</f>
        <v>0</v>
      </c>
      <c r="U10" s="281">
        <f t="shared" si="6"/>
        <v>1</v>
      </c>
      <c r="V10" s="286"/>
      <c r="W10" s="288">
        <f>IF(SUM('Totals From Field Assessment'!W24:'Totals From Field Assessment'!W43,'Totals From Field Assessment'!W45:'Totals From Field Assessment'!W48,'Totals From Field Assessment'!Y32:'Totals From Field Assessment'!Y38,'Totals From Field Assessment'!Y41,'Totals From Field Assessment'!Y43,'Totals From Field Assessment'!Y46,'Totals From Field Assessment'!Y47)&gt;=20,1,0)</f>
        <v>0</v>
      </c>
      <c r="X10" s="281">
        <f t="shared" si="7"/>
        <v>1</v>
      </c>
      <c r="Y10" s="286"/>
      <c r="Z10" s="288">
        <f>IF(SUM('Totals From Field Assessment'!Z24:'Totals From Field Assessment'!Z43,'Totals From Field Assessment'!Z45:'Totals From Field Assessment'!Z48,'Totals From Field Assessment'!AB32:'Totals From Field Assessment'!AB38,'Totals From Field Assessment'!AB41,'Totals From Field Assessment'!AB43,'Totals From Field Assessment'!AB46,'Totals From Field Assessment'!AB47)&gt;=20,1,0)</f>
        <v>0</v>
      </c>
      <c r="AA10" s="281">
        <f t="shared" si="8"/>
        <v>1</v>
      </c>
      <c r="AB10" s="286"/>
      <c r="AC10" s="288">
        <f>IF(SUM('Totals From Field Assessment'!AC24:'Totals From Field Assessment'!AC43,'Totals From Field Assessment'!AC45:'Totals From Field Assessment'!AC48,'Totals From Field Assessment'!AE32:'Totals From Field Assessment'!AE38,'Totals From Field Assessment'!AE41,'Totals From Field Assessment'!AE43,'Totals From Field Assessment'!AE46,'Totals From Field Assessment'!AE47)&gt;=20,1,0)</f>
        <v>0</v>
      </c>
      <c r="AD10" s="281">
        <f t="shared" si="9"/>
        <v>1</v>
      </c>
      <c r="AE10" s="286"/>
      <c r="AF10" s="288">
        <f>IF(SUM('Totals From Field Assessment'!AF24:'Totals From Field Assessment'!AF43,'Totals From Field Assessment'!AF45:'Totals From Field Assessment'!AF48,'Totals From Field Assessment'!AH32:'Totals From Field Assessment'!AH38,'Totals From Field Assessment'!AH41,'Totals From Field Assessment'!AH43,'Totals From Field Assessment'!AH46,'Totals From Field Assessment'!AH47)&gt;=20,1,0)</f>
        <v>0</v>
      </c>
      <c r="AG10" s="281">
        <f t="shared" si="10"/>
        <v>1</v>
      </c>
      <c r="AH10" s="286"/>
      <c r="AI10" s="288">
        <f>IF(SUM('Totals From Field Assessment'!AI24:'Totals From Field Assessment'!AI43,'Totals From Field Assessment'!AI45:'Totals From Field Assessment'!AI48,'Totals From Field Assessment'!AK32:'Totals From Field Assessment'!AK38,'Totals From Field Assessment'!AK41,'Totals From Field Assessment'!AK43,'Totals From Field Assessment'!AK46,'Totals From Field Assessment'!AK47)&gt;=20,1,0)</f>
        <v>0</v>
      </c>
      <c r="AJ10" s="281">
        <f t="shared" si="11"/>
        <v>1</v>
      </c>
      <c r="AK10" s="286"/>
      <c r="AL10" s="288">
        <f>IF(SUM('Totals From Field Assessment'!AL24:'Totals From Field Assessment'!AL43,'Totals From Field Assessment'!AL45:'Totals From Field Assessment'!AL48,'Totals From Field Assessment'!AN32:'Totals From Field Assessment'!AN38,'Totals From Field Assessment'!AN41,'Totals From Field Assessment'!AN43,'Totals From Field Assessment'!AN46,'Totals From Field Assessment'!AN47)&gt;=20,1,0)</f>
        <v>0</v>
      </c>
      <c r="AM10" s="281">
        <f t="shared" si="12"/>
        <v>1</v>
      </c>
      <c r="AN10" s="286"/>
      <c r="AO10" s="288">
        <f>IF(SUM('Totals From Field Assessment'!AO24:'Totals From Field Assessment'!AO43,'Totals From Field Assessment'!AO45:'Totals From Field Assessment'!AO48,'Totals From Field Assessment'!AQ32:'Totals From Field Assessment'!AQ38,'Totals From Field Assessment'!AQ41,'Totals From Field Assessment'!AQ43,'Totals From Field Assessment'!AQ46,'Totals From Field Assessment'!AQ47)&gt;=20,1,0)</f>
        <v>0</v>
      </c>
      <c r="AP10" s="281">
        <f t="shared" si="13"/>
        <v>1</v>
      </c>
      <c r="AQ10" s="286"/>
      <c r="AR10" s="288">
        <f>IF(SUM('Totals From Field Assessment'!AR24:'Totals From Field Assessment'!AR43,'Totals From Field Assessment'!AR45:'Totals From Field Assessment'!AR48,'Totals From Field Assessment'!AT32:'Totals From Field Assessment'!AT38,'Totals From Field Assessment'!AT41,'Totals From Field Assessment'!AT43,'Totals From Field Assessment'!AT46,'Totals From Field Assessment'!AT47)&gt;=20,1,0)</f>
        <v>0</v>
      </c>
      <c r="AS10" s="281">
        <f t="shared" si="14"/>
        <v>1</v>
      </c>
      <c r="AT10" s="287"/>
    </row>
    <row r="11" spans="1:1022 1025:2046 2049:3071 3074:4095 4098:5119 5122:6143 6146:7168 7171:8192 8195:9216 9219:11262 11265:12286 12289:13310 13313:14335 14338:15359 15362:15997" ht="50.15" customHeight="1" x14ac:dyDescent="0.35">
      <c r="A11" s="279" t="s">
        <v>117</v>
      </c>
      <c r="B11" s="288">
        <f>IF('Totals From Field Assessment'!B62+'Totals From Field Assessment'!D62=1,1,0)</f>
        <v>0</v>
      </c>
      <c r="C11" s="281">
        <f t="shared" si="0"/>
        <v>1</v>
      </c>
      <c r="D11" s="286"/>
      <c r="E11" s="288">
        <f>IF('Totals From Field Assessment'!E62+'Totals From Field Assessment'!G62=1,1,0)</f>
        <v>0</v>
      </c>
      <c r="F11" s="281">
        <f t="shared" si="1"/>
        <v>1</v>
      </c>
      <c r="G11" s="286"/>
      <c r="H11" s="288">
        <f>IF('Totals From Field Assessment'!H62+'Totals From Field Assessment'!J62=1,1,0)</f>
        <v>0</v>
      </c>
      <c r="I11" s="281">
        <f t="shared" si="2"/>
        <v>1</v>
      </c>
      <c r="J11" s="286"/>
      <c r="K11" s="288">
        <f>IF('Totals From Field Assessment'!K62+'Totals From Field Assessment'!M62=1,1,0)</f>
        <v>0</v>
      </c>
      <c r="L11" s="281">
        <f t="shared" si="3"/>
        <v>1</v>
      </c>
      <c r="M11" s="286"/>
      <c r="N11" s="288">
        <f>IF('Totals From Field Assessment'!N62+'Totals From Field Assessment'!P62=1,1,0)</f>
        <v>0</v>
      </c>
      <c r="O11" s="281">
        <f t="shared" si="4"/>
        <v>1</v>
      </c>
      <c r="P11" s="286"/>
      <c r="Q11" s="288">
        <f>IF('Totals From Field Assessment'!Q62+'Totals From Field Assessment'!S62=1,1,0)</f>
        <v>0</v>
      </c>
      <c r="R11" s="281">
        <f t="shared" si="5"/>
        <v>1</v>
      </c>
      <c r="S11" s="286"/>
      <c r="T11" s="288">
        <f>IF('Totals From Field Assessment'!T62+'Totals From Field Assessment'!V62=1,1,0)</f>
        <v>0</v>
      </c>
      <c r="U11" s="281">
        <f t="shared" si="6"/>
        <v>1</v>
      </c>
      <c r="V11" s="286"/>
      <c r="W11" s="288">
        <f>IF('Totals From Field Assessment'!W62+'Totals From Field Assessment'!Y62=1,1,0)</f>
        <v>0</v>
      </c>
      <c r="X11" s="281">
        <f t="shared" si="7"/>
        <v>1</v>
      </c>
      <c r="Y11" s="286"/>
      <c r="Z11" s="288">
        <f>IF('Totals From Field Assessment'!Z62+'Totals From Field Assessment'!AB62=1,1,0)</f>
        <v>0</v>
      </c>
      <c r="AA11" s="281">
        <f t="shared" si="8"/>
        <v>1</v>
      </c>
      <c r="AB11" s="286"/>
      <c r="AC11" s="288">
        <f>IF('Totals From Field Assessment'!AC62+'Totals From Field Assessment'!AE62=1,1,0)</f>
        <v>0</v>
      </c>
      <c r="AD11" s="281">
        <f t="shared" si="9"/>
        <v>1</v>
      </c>
      <c r="AE11" s="286"/>
      <c r="AF11" s="288">
        <f>IF('Totals From Field Assessment'!AF62+'Totals From Field Assessment'!AH62=1,1,0)</f>
        <v>0</v>
      </c>
      <c r="AG11" s="281">
        <f t="shared" si="10"/>
        <v>1</v>
      </c>
      <c r="AH11" s="286"/>
      <c r="AI11" s="288">
        <f>IF('Totals From Field Assessment'!AI62+'Totals From Field Assessment'!AK62=1,1,0)</f>
        <v>0</v>
      </c>
      <c r="AJ11" s="281">
        <f t="shared" si="11"/>
        <v>1</v>
      </c>
      <c r="AK11" s="286"/>
      <c r="AL11" s="288">
        <f>IF('Totals From Field Assessment'!AL62+'Totals From Field Assessment'!AN62=1,1,0)</f>
        <v>0</v>
      </c>
      <c r="AM11" s="281">
        <f t="shared" si="12"/>
        <v>1</v>
      </c>
      <c r="AN11" s="286"/>
      <c r="AO11" s="288">
        <f>IF('Totals From Field Assessment'!AO62+'Totals From Field Assessment'!AQ62=1,1,0)</f>
        <v>0</v>
      </c>
      <c r="AP11" s="281">
        <f t="shared" si="13"/>
        <v>1</v>
      </c>
      <c r="AQ11" s="286"/>
      <c r="AR11" s="288">
        <f>IF('Totals From Field Assessment'!AR62+'Totals From Field Assessment'!AT62=1,1,0)</f>
        <v>0</v>
      </c>
      <c r="AS11" s="281">
        <f t="shared" si="14"/>
        <v>1</v>
      </c>
      <c r="AT11" s="286"/>
    </row>
    <row r="12" spans="1:1022 1025:2046 2049:3071 3074:4095 4098:5119 5122:6143 6146:7168 7171:8192 8195:9216 9219:11262 11265:12286 12289:13310 13313:14335 14338:15359 15362:15997" ht="50.15" customHeight="1" x14ac:dyDescent="0.35">
      <c r="A12" s="279" t="s">
        <v>118</v>
      </c>
      <c r="B12" s="288">
        <f>IF('Totals From Field Assessment'!B65+'Totals From Field Assessment'!D65=1,1,0)</f>
        <v>0</v>
      </c>
      <c r="C12" s="281">
        <f t="shared" si="0"/>
        <v>1</v>
      </c>
      <c r="D12" s="286"/>
      <c r="E12" s="288">
        <f>IF('Totals From Field Assessment'!E65+'Totals From Field Assessment'!G65=1,1,0)</f>
        <v>0</v>
      </c>
      <c r="F12" s="281">
        <f t="shared" si="1"/>
        <v>1</v>
      </c>
      <c r="G12" s="286"/>
      <c r="H12" s="288">
        <f>IF('Totals From Field Assessment'!H65+'Totals From Field Assessment'!J65=1,1,0)</f>
        <v>0</v>
      </c>
      <c r="I12" s="281">
        <f t="shared" si="2"/>
        <v>1</v>
      </c>
      <c r="J12" s="286"/>
      <c r="K12" s="288">
        <f>IF('Totals From Field Assessment'!K65+'Totals From Field Assessment'!M65=1,1,0)</f>
        <v>0</v>
      </c>
      <c r="L12" s="281">
        <f t="shared" si="3"/>
        <v>1</v>
      </c>
      <c r="M12" s="286"/>
      <c r="N12" s="288">
        <f>IF('Totals From Field Assessment'!N65+'Totals From Field Assessment'!P65=1,1,0)</f>
        <v>0</v>
      </c>
      <c r="O12" s="281">
        <f t="shared" si="4"/>
        <v>1</v>
      </c>
      <c r="P12" s="286"/>
      <c r="Q12" s="288">
        <f>IF('Totals From Field Assessment'!Q65+'Totals From Field Assessment'!S65=1,1,0)</f>
        <v>0</v>
      </c>
      <c r="R12" s="281">
        <f t="shared" si="5"/>
        <v>1</v>
      </c>
      <c r="S12" s="286"/>
      <c r="T12" s="288">
        <f>IF('Totals From Field Assessment'!T65+'Totals From Field Assessment'!V65=1,1,0)</f>
        <v>0</v>
      </c>
      <c r="U12" s="281">
        <f t="shared" si="6"/>
        <v>1</v>
      </c>
      <c r="V12" s="286"/>
      <c r="W12" s="288">
        <f>IF('Totals From Field Assessment'!W65+'Totals From Field Assessment'!Y65=1,1,0)</f>
        <v>0</v>
      </c>
      <c r="X12" s="281">
        <f t="shared" si="7"/>
        <v>1</v>
      </c>
      <c r="Y12" s="286"/>
      <c r="Z12" s="288">
        <f>IF('Totals From Field Assessment'!Z65+'Totals From Field Assessment'!AB65=1,1,0)</f>
        <v>0</v>
      </c>
      <c r="AA12" s="281">
        <f t="shared" si="8"/>
        <v>1</v>
      </c>
      <c r="AB12" s="286"/>
      <c r="AC12" s="288">
        <f>IF('Totals From Field Assessment'!AC65+'Totals From Field Assessment'!AE65=1,1,0)</f>
        <v>0</v>
      </c>
      <c r="AD12" s="281">
        <f t="shared" si="9"/>
        <v>1</v>
      </c>
      <c r="AE12" s="286"/>
      <c r="AF12" s="288">
        <f>IF('Totals From Field Assessment'!AF65+'Totals From Field Assessment'!AH65=1,1,0)</f>
        <v>0</v>
      </c>
      <c r="AG12" s="281">
        <f t="shared" si="10"/>
        <v>1</v>
      </c>
      <c r="AH12" s="286"/>
      <c r="AI12" s="288">
        <f>IF('Totals From Field Assessment'!AI65+'Totals From Field Assessment'!AK65=1,1,0)</f>
        <v>0</v>
      </c>
      <c r="AJ12" s="281">
        <f t="shared" si="11"/>
        <v>1</v>
      </c>
      <c r="AK12" s="286"/>
      <c r="AL12" s="288">
        <f>IF('Totals From Field Assessment'!AL65+'Totals From Field Assessment'!AN65=1,1,0)</f>
        <v>0</v>
      </c>
      <c r="AM12" s="281">
        <f t="shared" si="12"/>
        <v>1</v>
      </c>
      <c r="AN12" s="286"/>
      <c r="AO12" s="288">
        <f>IF('Totals From Field Assessment'!AO65+'Totals From Field Assessment'!AQ65=1,1,0)</f>
        <v>0</v>
      </c>
      <c r="AP12" s="281">
        <f t="shared" si="13"/>
        <v>1</v>
      </c>
      <c r="AQ12" s="286"/>
      <c r="AR12" s="288">
        <f>IF('Totals From Field Assessment'!AR65+'Totals From Field Assessment'!AT65=1,1,0)</f>
        <v>0</v>
      </c>
      <c r="AS12" s="281">
        <f t="shared" si="14"/>
        <v>1</v>
      </c>
      <c r="AT12" s="286"/>
    </row>
    <row r="13" spans="1:1022 1025:2046 2049:3071 3074:4095 4098:5119 5122:6143 6146:7168 7171:8192 8195:9216 9219:11262 11265:12286 12289:13310 13313:14335 14338:15359 15362:15997" ht="50.15" customHeight="1" x14ac:dyDescent="0.35">
      <c r="A13" s="279" t="s">
        <v>119</v>
      </c>
      <c r="B13" s="288">
        <f>IF('Totals From Field Assessment'!B64+'Totals From Field Assessment'!D64+'Totals From Field Assessment'!B67=2,1,0)</f>
        <v>0</v>
      </c>
      <c r="C13" s="281">
        <f t="shared" si="0"/>
        <v>1</v>
      </c>
      <c r="D13" s="286"/>
      <c r="E13" s="288">
        <f>IF('Totals From Field Assessment'!E64+'Totals From Field Assessment'!G64+'Totals From Field Assessment'!E67=2,1,0)</f>
        <v>0</v>
      </c>
      <c r="F13" s="281">
        <f t="shared" si="1"/>
        <v>1</v>
      </c>
      <c r="G13" s="286"/>
      <c r="H13" s="288">
        <f>IF('Totals From Field Assessment'!H64+'Totals From Field Assessment'!J64+'Totals From Field Assessment'!H67=2,1,0)</f>
        <v>0</v>
      </c>
      <c r="I13" s="281">
        <f t="shared" si="2"/>
        <v>1</v>
      </c>
      <c r="J13" s="286"/>
      <c r="K13" s="288">
        <f>IF('Totals From Field Assessment'!K64+'Totals From Field Assessment'!M64+'Totals From Field Assessment'!K67=2,1,0)</f>
        <v>0</v>
      </c>
      <c r="L13" s="281">
        <f t="shared" si="3"/>
        <v>1</v>
      </c>
      <c r="M13" s="286"/>
      <c r="N13" s="288">
        <f>IF('Totals From Field Assessment'!N64+'Totals From Field Assessment'!P64+'Totals From Field Assessment'!N67=2,1,0)</f>
        <v>0</v>
      </c>
      <c r="O13" s="281">
        <f t="shared" si="4"/>
        <v>1</v>
      </c>
      <c r="P13" s="286"/>
      <c r="Q13" s="288">
        <f>IF('Totals From Field Assessment'!Q64+'Totals From Field Assessment'!S64+'Totals From Field Assessment'!Q67=2,1,0)</f>
        <v>0</v>
      </c>
      <c r="R13" s="281">
        <f t="shared" si="5"/>
        <v>1</v>
      </c>
      <c r="S13" s="286"/>
      <c r="T13" s="288">
        <f>IF('Totals From Field Assessment'!T64+'Totals From Field Assessment'!V64+'Totals From Field Assessment'!T67=2,1,0)</f>
        <v>0</v>
      </c>
      <c r="U13" s="281">
        <f t="shared" si="6"/>
        <v>1</v>
      </c>
      <c r="V13" s="286"/>
      <c r="W13" s="288">
        <f>IF('Totals From Field Assessment'!W64+'Totals From Field Assessment'!Y64+'Totals From Field Assessment'!W67=2,1,0)</f>
        <v>0</v>
      </c>
      <c r="X13" s="281">
        <f t="shared" si="7"/>
        <v>1</v>
      </c>
      <c r="Y13" s="286"/>
      <c r="Z13" s="288">
        <f>IF('Totals From Field Assessment'!Z64+'Totals From Field Assessment'!AB64+'Totals From Field Assessment'!Z67=2,1,0)</f>
        <v>0</v>
      </c>
      <c r="AA13" s="281">
        <f t="shared" si="8"/>
        <v>1</v>
      </c>
      <c r="AB13" s="286"/>
      <c r="AC13" s="288">
        <f>IF('Totals From Field Assessment'!AC64+'Totals From Field Assessment'!AE64+'Totals From Field Assessment'!AC67=2,1,0)</f>
        <v>0</v>
      </c>
      <c r="AD13" s="281">
        <f t="shared" si="9"/>
        <v>1</v>
      </c>
      <c r="AE13" s="286"/>
      <c r="AF13" s="288">
        <f>IF('Totals From Field Assessment'!AF64+'Totals From Field Assessment'!AH64+'Totals From Field Assessment'!AF67=2,1,0)</f>
        <v>0</v>
      </c>
      <c r="AG13" s="281">
        <f t="shared" si="10"/>
        <v>1</v>
      </c>
      <c r="AH13" s="286"/>
      <c r="AI13" s="288">
        <f>IF('Totals From Field Assessment'!AI64+'Totals From Field Assessment'!AK64+'Totals From Field Assessment'!AI67=2,1,0)</f>
        <v>0</v>
      </c>
      <c r="AJ13" s="281">
        <f t="shared" si="11"/>
        <v>1</v>
      </c>
      <c r="AK13" s="286"/>
      <c r="AL13" s="288">
        <f>IF('Totals From Field Assessment'!AL64+'Totals From Field Assessment'!AN64+'Totals From Field Assessment'!AL67=2,1,0)</f>
        <v>0</v>
      </c>
      <c r="AM13" s="281">
        <f t="shared" si="12"/>
        <v>1</v>
      </c>
      <c r="AN13" s="286"/>
      <c r="AO13" s="288">
        <f>IF('Totals From Field Assessment'!AO64+'Totals From Field Assessment'!AQ64+'Totals From Field Assessment'!AO67=2,1,0)</f>
        <v>0</v>
      </c>
      <c r="AP13" s="281">
        <f t="shared" si="13"/>
        <v>1</v>
      </c>
      <c r="AQ13" s="286"/>
      <c r="AR13" s="288">
        <f>IF('Totals From Field Assessment'!AR64+'Totals From Field Assessment'!AT64+'Totals From Field Assessment'!AR67=2,1,0)</f>
        <v>0</v>
      </c>
      <c r="AS13" s="281">
        <f t="shared" si="14"/>
        <v>1</v>
      </c>
      <c r="AT13" s="286"/>
    </row>
    <row r="14" spans="1:1022 1025:2046 2049:3071 3074:4095 4098:5119 5122:6143 6146:7168 7171:8192 8195:9216 9219:11262 11265:12286 12289:13310 13313:14335 14338:15359 15362:15997" ht="50.15" customHeight="1" thickBot="1" x14ac:dyDescent="0.4">
      <c r="A14" s="279" t="s">
        <v>120</v>
      </c>
      <c r="B14" s="288">
        <f>IF('Totals From Field Assessment'!B68=1,1,0)</f>
        <v>0</v>
      </c>
      <c r="C14" s="281">
        <f t="shared" si="0"/>
        <v>1</v>
      </c>
      <c r="D14" s="286"/>
      <c r="E14" s="288">
        <f>IF('Totals From Field Assessment'!E68=1,1,0)</f>
        <v>0</v>
      </c>
      <c r="F14" s="281">
        <f t="shared" si="1"/>
        <v>1</v>
      </c>
      <c r="G14" s="286"/>
      <c r="H14" s="288">
        <f>IF('Totals From Field Assessment'!H68=1,1,0)</f>
        <v>0</v>
      </c>
      <c r="I14" s="281">
        <f t="shared" si="2"/>
        <v>1</v>
      </c>
      <c r="J14" s="286"/>
      <c r="K14" s="288">
        <f>IF('Totals From Field Assessment'!K68=1,1,0)</f>
        <v>0</v>
      </c>
      <c r="L14" s="281">
        <f t="shared" si="3"/>
        <v>1</v>
      </c>
      <c r="M14" s="286"/>
      <c r="N14" s="288">
        <f>IF('Totals From Field Assessment'!N68=1,1,0)</f>
        <v>0</v>
      </c>
      <c r="O14" s="281">
        <f t="shared" si="4"/>
        <v>1</v>
      </c>
      <c r="P14" s="286"/>
      <c r="Q14" s="288">
        <f>IF('Totals From Field Assessment'!Q68=1,1,0)</f>
        <v>0</v>
      </c>
      <c r="R14" s="281">
        <f t="shared" si="5"/>
        <v>1</v>
      </c>
      <c r="S14" s="286"/>
      <c r="T14" s="288">
        <f>IF('Totals From Field Assessment'!T68=1,1,0)</f>
        <v>0</v>
      </c>
      <c r="U14" s="281">
        <f t="shared" si="6"/>
        <v>1</v>
      </c>
      <c r="V14" s="286"/>
      <c r="W14" s="288">
        <f>IF('Totals From Field Assessment'!W68=1,1,0)</f>
        <v>0</v>
      </c>
      <c r="X14" s="281">
        <f t="shared" si="7"/>
        <v>1</v>
      </c>
      <c r="Y14" s="286"/>
      <c r="Z14" s="288">
        <f>IF('Totals From Field Assessment'!Z68=1,1,0)</f>
        <v>0</v>
      </c>
      <c r="AA14" s="281">
        <f t="shared" si="8"/>
        <v>1</v>
      </c>
      <c r="AB14" s="286"/>
      <c r="AC14" s="288">
        <f>IF('Totals From Field Assessment'!AC68=1,1,0)</f>
        <v>0</v>
      </c>
      <c r="AD14" s="281">
        <f t="shared" si="9"/>
        <v>1</v>
      </c>
      <c r="AE14" s="286"/>
      <c r="AF14" s="288">
        <f>IF('Totals From Field Assessment'!AF68=1,1,0)</f>
        <v>0</v>
      </c>
      <c r="AG14" s="281">
        <f t="shared" si="10"/>
        <v>1</v>
      </c>
      <c r="AH14" s="286"/>
      <c r="AI14" s="288">
        <f>IF('Totals From Field Assessment'!AI68=1,1,0)</f>
        <v>0</v>
      </c>
      <c r="AJ14" s="281">
        <f t="shared" si="11"/>
        <v>1</v>
      </c>
      <c r="AK14" s="286"/>
      <c r="AL14" s="288">
        <f>IF('Totals From Field Assessment'!AL68=1,1,0)</f>
        <v>0</v>
      </c>
      <c r="AM14" s="281">
        <f t="shared" si="12"/>
        <v>1</v>
      </c>
      <c r="AN14" s="286"/>
      <c r="AO14" s="288">
        <f>IF('Totals From Field Assessment'!AO68=1,1,0)</f>
        <v>0</v>
      </c>
      <c r="AP14" s="281">
        <f t="shared" si="13"/>
        <v>1</v>
      </c>
      <c r="AQ14" s="286"/>
      <c r="AR14" s="288">
        <f>IF('Totals From Field Assessment'!AR68=1,1,0)</f>
        <v>0</v>
      </c>
      <c r="AS14" s="281">
        <f t="shared" si="14"/>
        <v>1</v>
      </c>
      <c r="AT14" s="286"/>
    </row>
    <row r="15" spans="1:1022 1025:2046 2049:3071 3074:4095 4098:5119 5122:6143 6146:7168 7171:8192 8195:9216 9219:11262 11265:12286 12289:13310 13313:14335 14338:15359 15362:15997" s="265" customFormat="1" ht="50.15" customHeight="1" thickBot="1" x14ac:dyDescent="0.4">
      <c r="A15" s="279" t="s">
        <v>121</v>
      </c>
      <c r="B15" s="288">
        <f>IF('Totals From Field Assessment'!B68=1,1,0)</f>
        <v>0</v>
      </c>
      <c r="C15" s="281">
        <f t="shared" si="0"/>
        <v>1</v>
      </c>
      <c r="D15" s="286"/>
      <c r="E15" s="288">
        <f>IF('Totals From Field Assessment'!E68=1,1,0)</f>
        <v>0</v>
      </c>
      <c r="F15" s="281">
        <f t="shared" si="1"/>
        <v>1</v>
      </c>
      <c r="G15" s="286"/>
      <c r="H15" s="288">
        <f>IF('Totals From Field Assessment'!H68=1,1,0)</f>
        <v>0</v>
      </c>
      <c r="I15" s="281">
        <f t="shared" si="2"/>
        <v>1</v>
      </c>
      <c r="J15" s="286"/>
      <c r="K15" s="288">
        <f>IF('Totals From Field Assessment'!K68=1,1,0)</f>
        <v>0</v>
      </c>
      <c r="L15" s="281">
        <f t="shared" si="3"/>
        <v>1</v>
      </c>
      <c r="M15" s="286"/>
      <c r="N15" s="288">
        <f>IF('Totals From Field Assessment'!N68=1,1,0)</f>
        <v>0</v>
      </c>
      <c r="O15" s="281">
        <f t="shared" si="4"/>
        <v>1</v>
      </c>
      <c r="P15" s="286"/>
      <c r="Q15" s="288">
        <f>IF('Totals From Field Assessment'!Q68=1,1,0)</f>
        <v>0</v>
      </c>
      <c r="R15" s="281">
        <f t="shared" si="5"/>
        <v>1</v>
      </c>
      <c r="S15" s="286"/>
      <c r="T15" s="288">
        <f>IF('Totals From Field Assessment'!T68=1,1,0)</f>
        <v>0</v>
      </c>
      <c r="U15" s="281">
        <f t="shared" si="6"/>
        <v>1</v>
      </c>
      <c r="V15" s="286"/>
      <c r="W15" s="288">
        <f>IF('Totals From Field Assessment'!W68=1,1,0)</f>
        <v>0</v>
      </c>
      <c r="X15" s="281">
        <f t="shared" si="7"/>
        <v>1</v>
      </c>
      <c r="Y15" s="286"/>
      <c r="Z15" s="288">
        <f>IF('Totals From Field Assessment'!Z68=1,1,0)</f>
        <v>0</v>
      </c>
      <c r="AA15" s="281">
        <f t="shared" si="8"/>
        <v>1</v>
      </c>
      <c r="AB15" s="286"/>
      <c r="AC15" s="288">
        <f>IF('Totals From Field Assessment'!AC68=1,1,0)</f>
        <v>0</v>
      </c>
      <c r="AD15" s="281">
        <f t="shared" si="9"/>
        <v>1</v>
      </c>
      <c r="AE15" s="286"/>
      <c r="AF15" s="288">
        <f>IF('Totals From Field Assessment'!AF68=1,1,0)</f>
        <v>0</v>
      </c>
      <c r="AG15" s="281">
        <f t="shared" si="10"/>
        <v>1</v>
      </c>
      <c r="AH15" s="286"/>
      <c r="AI15" s="288">
        <f>IF('Totals From Field Assessment'!AI68=1,1,0)</f>
        <v>0</v>
      </c>
      <c r="AJ15" s="281">
        <f t="shared" si="11"/>
        <v>1</v>
      </c>
      <c r="AK15" s="286"/>
      <c r="AL15" s="288">
        <f>IF('Totals From Field Assessment'!AL68=1,1,0)</f>
        <v>0</v>
      </c>
      <c r="AM15" s="281">
        <f t="shared" si="12"/>
        <v>1</v>
      </c>
      <c r="AN15" s="286"/>
      <c r="AO15" s="288">
        <f>IF('Totals From Field Assessment'!AO68=1,1,0)</f>
        <v>0</v>
      </c>
      <c r="AP15" s="281">
        <f t="shared" si="13"/>
        <v>1</v>
      </c>
      <c r="AQ15" s="286"/>
      <c r="AR15" s="288">
        <f>IF('Totals From Field Assessment'!AR68=1,1,0)</f>
        <v>0</v>
      </c>
      <c r="AS15" s="281">
        <f t="shared" si="14"/>
        <v>1</v>
      </c>
      <c r="AT15" s="286"/>
      <c r="AU15" s="30"/>
      <c r="AX15" s="30"/>
      <c r="BA15" s="30"/>
      <c r="BD15" s="30"/>
      <c r="BG15" s="30"/>
      <c r="BJ15" s="30"/>
      <c r="BM15" s="30"/>
      <c r="BP15" s="30"/>
      <c r="BS15" s="30"/>
      <c r="BV15" s="31"/>
      <c r="BW15" s="264"/>
      <c r="BZ15" s="30"/>
      <c r="CC15" s="30"/>
      <c r="CF15" s="30"/>
      <c r="CI15" s="30"/>
      <c r="CL15" s="30"/>
      <c r="CO15" s="30"/>
      <c r="CR15" s="30"/>
      <c r="CU15" s="30"/>
      <c r="CX15" s="30"/>
      <c r="DA15" s="30"/>
      <c r="DD15" s="30"/>
      <c r="DG15" s="30"/>
      <c r="DJ15" s="30"/>
      <c r="DM15" s="30"/>
      <c r="DP15" s="31"/>
      <c r="DQ15" s="264"/>
      <c r="DT15" s="30"/>
      <c r="DW15" s="30"/>
      <c r="DZ15" s="30"/>
      <c r="EC15" s="30"/>
      <c r="EF15" s="30"/>
      <c r="EI15" s="30"/>
      <c r="EL15" s="30"/>
      <c r="EO15" s="30"/>
      <c r="ER15" s="30"/>
      <c r="EU15" s="30"/>
      <c r="EX15" s="30"/>
      <c r="FA15" s="30"/>
      <c r="FD15" s="30"/>
      <c r="FG15" s="30"/>
      <c r="FJ15" s="31"/>
      <c r="FK15" s="264"/>
      <c r="FN15" s="30"/>
      <c r="FQ15" s="30"/>
      <c r="FT15" s="30"/>
      <c r="FW15" s="30"/>
      <c r="FZ15" s="30"/>
      <c r="GC15" s="30"/>
      <c r="GF15" s="30"/>
      <c r="GI15" s="30"/>
      <c r="GL15" s="30"/>
      <c r="GO15" s="30"/>
      <c r="GR15" s="30"/>
      <c r="GU15" s="30"/>
      <c r="GX15" s="30"/>
      <c r="HA15" s="30"/>
      <c r="HD15" s="31"/>
      <c r="HE15" s="264"/>
      <c r="HH15" s="30"/>
      <c r="HK15" s="30"/>
      <c r="HN15" s="30"/>
      <c r="HQ15" s="30"/>
      <c r="HT15" s="30"/>
      <c r="HW15" s="30"/>
      <c r="HZ15" s="30"/>
      <c r="IC15" s="30"/>
      <c r="IF15" s="30"/>
      <c r="II15" s="30"/>
      <c r="IL15" s="30"/>
      <c r="IO15" s="30"/>
      <c r="IR15" s="30"/>
      <c r="IU15" s="30"/>
      <c r="IX15" s="31"/>
      <c r="IY15" s="264"/>
      <c r="JB15" s="30"/>
      <c r="JE15" s="30"/>
      <c r="JH15" s="30"/>
      <c r="JK15" s="30"/>
      <c r="JN15" s="30"/>
      <c r="JQ15" s="30"/>
      <c r="JT15" s="30"/>
      <c r="JW15" s="30"/>
      <c r="JZ15" s="30"/>
      <c r="KC15" s="30"/>
      <c r="KF15" s="30"/>
      <c r="KI15" s="30"/>
      <c r="KL15" s="30"/>
      <c r="KO15" s="30"/>
      <c r="KR15" s="31"/>
      <c r="KS15" s="264"/>
      <c r="KV15" s="30"/>
      <c r="KY15" s="30"/>
      <c r="LB15" s="30"/>
      <c r="LE15" s="30"/>
      <c r="LH15" s="30"/>
      <c r="LK15" s="30"/>
      <c r="LN15" s="30"/>
      <c r="LQ15" s="30"/>
      <c r="LT15" s="30"/>
      <c r="LW15" s="30"/>
      <c r="LZ15" s="30"/>
      <c r="MC15" s="30"/>
      <c r="MF15" s="30"/>
      <c r="MI15" s="30"/>
      <c r="ML15" s="31"/>
      <c r="MM15" s="264"/>
      <c r="MP15" s="30"/>
      <c r="MS15" s="30"/>
      <c r="MV15" s="30"/>
      <c r="MY15" s="30"/>
      <c r="NB15" s="30"/>
      <c r="NE15" s="30"/>
      <c r="NH15" s="30"/>
      <c r="NK15" s="30"/>
      <c r="NN15" s="30"/>
      <c r="NQ15" s="30"/>
      <c r="NT15" s="30"/>
      <c r="NW15" s="30"/>
      <c r="NZ15" s="30"/>
      <c r="OC15" s="30"/>
      <c r="OF15" s="31"/>
      <c r="OG15" s="264"/>
      <c r="OJ15" s="30"/>
      <c r="OM15" s="30"/>
      <c r="OP15" s="30"/>
      <c r="OS15" s="30"/>
      <c r="OV15" s="30"/>
      <c r="OY15" s="30"/>
      <c r="PB15" s="30"/>
      <c r="PE15" s="30"/>
      <c r="PH15" s="30"/>
      <c r="PK15" s="30"/>
      <c r="PN15" s="30"/>
      <c r="PQ15" s="30"/>
      <c r="PT15" s="30"/>
      <c r="PW15" s="30"/>
      <c r="PZ15" s="31"/>
      <c r="QA15" s="264"/>
      <c r="QD15" s="30"/>
      <c r="QG15" s="30"/>
      <c r="QJ15" s="30"/>
      <c r="QM15" s="30"/>
      <c r="QP15" s="30"/>
      <c r="QS15" s="30"/>
      <c r="QV15" s="30"/>
      <c r="QY15" s="30"/>
      <c r="RB15" s="30"/>
      <c r="RE15" s="30"/>
      <c r="RH15" s="30"/>
      <c r="RK15" s="30"/>
      <c r="RN15" s="30"/>
      <c r="RQ15" s="30"/>
      <c r="RT15" s="31"/>
      <c r="RU15" s="264"/>
      <c r="RX15" s="30"/>
      <c r="SA15" s="30"/>
      <c r="SD15" s="30"/>
      <c r="SG15" s="30"/>
      <c r="SJ15" s="30"/>
      <c r="SM15" s="30"/>
      <c r="SP15" s="30"/>
      <c r="SS15" s="30"/>
      <c r="SV15" s="30"/>
      <c r="SY15" s="30"/>
      <c r="TB15" s="30"/>
      <c r="TE15" s="30"/>
      <c r="TH15" s="30"/>
      <c r="TK15" s="30"/>
      <c r="TN15" s="31"/>
      <c r="TO15" s="264"/>
      <c r="TR15" s="30"/>
      <c r="TU15" s="30"/>
      <c r="TX15" s="30"/>
      <c r="UA15" s="30"/>
      <c r="UD15" s="30"/>
      <c r="UG15" s="30"/>
      <c r="UJ15" s="30"/>
      <c r="UM15" s="30"/>
      <c r="UP15" s="30"/>
      <c r="US15" s="30"/>
      <c r="UV15" s="30"/>
      <c r="UY15" s="30"/>
      <c r="VB15" s="30"/>
      <c r="VE15" s="30"/>
      <c r="VH15" s="31"/>
      <c r="VI15" s="264"/>
      <c r="VL15" s="30"/>
      <c r="VO15" s="30"/>
      <c r="VR15" s="30"/>
      <c r="VU15" s="30"/>
      <c r="VX15" s="30"/>
      <c r="WA15" s="30"/>
      <c r="WD15" s="30"/>
      <c r="WG15" s="30"/>
      <c r="WJ15" s="30"/>
      <c r="WM15" s="30"/>
      <c r="WP15" s="30"/>
      <c r="WS15" s="30"/>
      <c r="WV15" s="30"/>
      <c r="WY15" s="30"/>
      <c r="XB15" s="31"/>
      <c r="XC15" s="264"/>
      <c r="XF15" s="30"/>
      <c r="XI15" s="30"/>
      <c r="XL15" s="30"/>
      <c r="XO15" s="30"/>
      <c r="XR15" s="30"/>
      <c r="XU15" s="30"/>
      <c r="XX15" s="30"/>
      <c r="YA15" s="30"/>
      <c r="YD15" s="30"/>
      <c r="YG15" s="30"/>
      <c r="YJ15" s="30"/>
      <c r="YM15" s="30"/>
      <c r="YP15" s="30"/>
      <c r="YS15" s="30"/>
      <c r="YV15" s="31"/>
      <c r="YW15" s="264"/>
      <c r="YZ15" s="30"/>
      <c r="ZC15" s="30"/>
      <c r="ZF15" s="30"/>
      <c r="ZI15" s="30"/>
      <c r="ZL15" s="30"/>
      <c r="ZO15" s="30"/>
      <c r="ZR15" s="30"/>
      <c r="ZU15" s="30"/>
      <c r="ZX15" s="30"/>
      <c r="AAA15" s="30"/>
      <c r="AAD15" s="30"/>
      <c r="AAG15" s="30"/>
      <c r="AAJ15" s="30"/>
      <c r="AAM15" s="30"/>
      <c r="AAP15" s="31"/>
      <c r="AAQ15" s="264"/>
      <c r="AAT15" s="30"/>
      <c r="AAW15" s="30"/>
      <c r="AAZ15" s="30"/>
      <c r="ABC15" s="30"/>
      <c r="ABF15" s="30"/>
      <c r="ABI15" s="30"/>
      <c r="ABL15" s="30"/>
      <c r="ABO15" s="30"/>
      <c r="ABR15" s="30"/>
      <c r="ABU15" s="30"/>
      <c r="ABX15" s="30"/>
      <c r="ACA15" s="30"/>
      <c r="ACD15" s="30"/>
      <c r="ACG15" s="30"/>
      <c r="ACJ15" s="31"/>
      <c r="ACK15" s="264"/>
      <c r="ACN15" s="30"/>
      <c r="ACQ15" s="30"/>
      <c r="ACT15" s="30"/>
      <c r="ACW15" s="30"/>
      <c r="ACZ15" s="30"/>
      <c r="ADC15" s="30"/>
      <c r="ADF15" s="30"/>
      <c r="ADI15" s="30"/>
      <c r="ADL15" s="30"/>
      <c r="ADO15" s="30"/>
      <c r="ADR15" s="30"/>
      <c r="ADU15" s="30"/>
      <c r="ADX15" s="30"/>
      <c r="AEA15" s="30"/>
      <c r="AED15" s="31"/>
      <c r="AEE15" s="264"/>
      <c r="AEH15" s="30"/>
      <c r="AEK15" s="30"/>
      <c r="AEN15" s="30"/>
      <c r="AEQ15" s="30"/>
      <c r="AET15" s="30"/>
      <c r="AEW15" s="30"/>
      <c r="AEZ15" s="30"/>
      <c r="AFC15" s="30"/>
      <c r="AFF15" s="30"/>
      <c r="AFI15" s="30"/>
      <c r="AFL15" s="30"/>
      <c r="AFO15" s="30"/>
      <c r="AFR15" s="30"/>
      <c r="AFU15" s="30"/>
      <c r="AFX15" s="31"/>
      <c r="AFY15" s="264"/>
      <c r="AGB15" s="30"/>
      <c r="AGE15" s="30"/>
      <c r="AGH15" s="30"/>
      <c r="AGK15" s="30"/>
      <c r="AGN15" s="30"/>
      <c r="AGQ15" s="30"/>
      <c r="AGT15" s="30"/>
      <c r="AGW15" s="30"/>
      <c r="AGZ15" s="30"/>
      <c r="AHC15" s="30"/>
      <c r="AHF15" s="30"/>
      <c r="AHI15" s="30"/>
      <c r="AHL15" s="30"/>
      <c r="AHO15" s="30"/>
      <c r="AHR15" s="31"/>
      <c r="AHS15" s="264"/>
      <c r="AHV15" s="30"/>
      <c r="AHY15" s="30"/>
      <c r="AIB15" s="30"/>
      <c r="AIE15" s="30"/>
      <c r="AIH15" s="30"/>
      <c r="AIK15" s="30"/>
      <c r="AIN15" s="30"/>
      <c r="AIQ15" s="30"/>
      <c r="AIT15" s="30"/>
      <c r="AIW15" s="30"/>
      <c r="AIZ15" s="30"/>
      <c r="AJC15" s="30"/>
      <c r="AJF15" s="30"/>
      <c r="AJI15" s="30"/>
      <c r="AJL15" s="31"/>
      <c r="AJM15" s="264"/>
      <c r="AJP15" s="30"/>
      <c r="AJS15" s="30"/>
      <c r="AJV15" s="30"/>
      <c r="AJY15" s="30"/>
      <c r="AKB15" s="30"/>
      <c r="AKE15" s="30"/>
      <c r="AKH15" s="30"/>
      <c r="AKK15" s="30"/>
      <c r="AKN15" s="30"/>
      <c r="AKQ15" s="30"/>
      <c r="AKT15" s="30"/>
      <c r="AKW15" s="30"/>
      <c r="AKZ15" s="30"/>
      <c r="ALC15" s="30"/>
      <c r="ALF15" s="31"/>
      <c r="ALG15" s="264"/>
      <c r="ALJ15" s="30"/>
      <c r="ALM15" s="30"/>
      <c r="ALP15" s="30"/>
      <c r="ALS15" s="30"/>
      <c r="ALV15" s="30"/>
      <c r="ALY15" s="30"/>
      <c r="AMB15" s="30"/>
      <c r="AME15" s="30"/>
      <c r="AMH15" s="30"/>
      <c r="AMK15" s="30"/>
      <c r="AMN15" s="30"/>
      <c r="AMQ15" s="30"/>
      <c r="AMT15" s="30"/>
      <c r="AMW15" s="30"/>
      <c r="AMZ15" s="31"/>
      <c r="ANA15" s="264"/>
      <c r="AND15" s="30"/>
      <c r="ANG15" s="30"/>
      <c r="ANJ15" s="30"/>
      <c r="ANM15" s="30"/>
      <c r="ANP15" s="30"/>
      <c r="ANS15" s="30"/>
      <c r="ANV15" s="30"/>
      <c r="ANY15" s="30"/>
      <c r="AOB15" s="30"/>
      <c r="AOE15" s="30"/>
      <c r="AOH15" s="30"/>
      <c r="AOK15" s="30"/>
      <c r="AON15" s="30"/>
      <c r="AOQ15" s="30"/>
      <c r="AOT15" s="31"/>
      <c r="AOU15" s="264"/>
      <c r="AOX15" s="30"/>
      <c r="APA15" s="30"/>
      <c r="APD15" s="30"/>
      <c r="APG15" s="30"/>
      <c r="APJ15" s="30"/>
      <c r="APM15" s="30"/>
      <c r="APP15" s="30"/>
      <c r="APS15" s="30"/>
      <c r="APV15" s="30"/>
      <c r="APY15" s="30"/>
      <c r="AQB15" s="30"/>
      <c r="AQE15" s="30"/>
      <c r="AQH15" s="30"/>
      <c r="AQK15" s="30"/>
      <c r="AQN15" s="31"/>
      <c r="AQO15" s="264"/>
      <c r="AQR15" s="30"/>
      <c r="AQU15" s="30"/>
      <c r="AQX15" s="30"/>
      <c r="ARA15" s="30"/>
      <c r="ARD15" s="30"/>
      <c r="ARG15" s="30"/>
      <c r="ARJ15" s="30"/>
      <c r="ARM15" s="30"/>
      <c r="ARP15" s="30"/>
      <c r="ARS15" s="30"/>
      <c r="ARV15" s="30"/>
      <c r="ARY15" s="30"/>
      <c r="ASB15" s="30"/>
      <c r="ASE15" s="30"/>
      <c r="ASH15" s="31"/>
      <c r="ASI15" s="264"/>
      <c r="ASL15" s="30"/>
      <c r="ASO15" s="30"/>
      <c r="ASR15" s="30"/>
      <c r="ASU15" s="30"/>
      <c r="ASX15" s="30"/>
      <c r="ATA15" s="30"/>
      <c r="ATD15" s="30"/>
      <c r="ATG15" s="30"/>
      <c r="ATJ15" s="30"/>
      <c r="ATM15" s="30"/>
      <c r="ATP15" s="30"/>
      <c r="ATS15" s="30"/>
      <c r="ATV15" s="30"/>
      <c r="ATY15" s="30"/>
      <c r="AUB15" s="31"/>
      <c r="AUC15" s="264"/>
      <c r="AUF15" s="30"/>
      <c r="AUI15" s="30"/>
      <c r="AUL15" s="30"/>
      <c r="AUO15" s="30"/>
      <c r="AUR15" s="30"/>
      <c r="AUU15" s="30"/>
      <c r="AUX15" s="30"/>
      <c r="AVA15" s="30"/>
      <c r="AVD15" s="30"/>
      <c r="AVG15" s="30"/>
      <c r="AVJ15" s="30"/>
      <c r="AVM15" s="30"/>
      <c r="AVP15" s="30"/>
      <c r="AVS15" s="30"/>
      <c r="AVV15" s="31"/>
      <c r="AVW15" s="264"/>
      <c r="AVZ15" s="30"/>
      <c r="AWC15" s="30"/>
      <c r="AWF15" s="30"/>
      <c r="AWI15" s="30"/>
      <c r="AWL15" s="30"/>
      <c r="AWO15" s="30"/>
      <c r="AWR15" s="30"/>
      <c r="AWU15" s="30"/>
      <c r="AWX15" s="30"/>
      <c r="AXA15" s="30"/>
      <c r="AXD15" s="30"/>
      <c r="AXG15" s="30"/>
      <c r="AXJ15" s="30"/>
      <c r="AXM15" s="30"/>
      <c r="AXP15" s="31"/>
      <c r="AXQ15" s="264"/>
      <c r="AXT15" s="30"/>
      <c r="AXW15" s="30"/>
      <c r="AXZ15" s="30"/>
      <c r="AYC15" s="30"/>
      <c r="AYF15" s="30"/>
      <c r="AYI15" s="30"/>
      <c r="AYL15" s="30"/>
      <c r="AYO15" s="30"/>
      <c r="AYR15" s="30"/>
      <c r="AYU15" s="30"/>
      <c r="AYX15" s="30"/>
      <c r="AZA15" s="30"/>
      <c r="AZD15" s="30"/>
      <c r="AZG15" s="30"/>
      <c r="AZJ15" s="31"/>
      <c r="AZK15" s="264"/>
      <c r="AZN15" s="30"/>
      <c r="AZQ15" s="30"/>
      <c r="AZT15" s="30"/>
      <c r="AZW15" s="30"/>
      <c r="AZZ15" s="30"/>
      <c r="BAC15" s="30"/>
      <c r="BAF15" s="30"/>
      <c r="BAI15" s="30"/>
      <c r="BAL15" s="30"/>
      <c r="BAO15" s="30"/>
      <c r="BAR15" s="30"/>
      <c r="BAU15" s="30"/>
      <c r="BAX15" s="30"/>
      <c r="BBA15" s="30"/>
      <c r="BBD15" s="31"/>
      <c r="BBE15" s="264"/>
      <c r="BBH15" s="30"/>
      <c r="BBK15" s="30"/>
      <c r="BBN15" s="30"/>
      <c r="BBQ15" s="30"/>
      <c r="BBT15" s="30"/>
      <c r="BBW15" s="30"/>
      <c r="BBZ15" s="30"/>
      <c r="BCC15" s="30"/>
      <c r="BCF15" s="30"/>
      <c r="BCI15" s="30"/>
      <c r="BCL15" s="30"/>
      <c r="BCO15" s="30"/>
      <c r="BCR15" s="30"/>
      <c r="BCU15" s="30"/>
      <c r="BCX15" s="31"/>
      <c r="BCY15" s="264"/>
      <c r="BDB15" s="30"/>
      <c r="BDE15" s="30"/>
      <c r="BDH15" s="30"/>
      <c r="BDK15" s="30"/>
      <c r="BDN15" s="30"/>
      <c r="BDQ15" s="30"/>
      <c r="BDT15" s="30"/>
      <c r="BDW15" s="30"/>
      <c r="BDZ15" s="30"/>
      <c r="BEC15" s="30"/>
      <c r="BEF15" s="30"/>
      <c r="BEI15" s="30"/>
      <c r="BEL15" s="30"/>
      <c r="BEO15" s="30"/>
      <c r="BER15" s="31"/>
      <c r="BES15" s="264"/>
      <c r="BEV15" s="30"/>
      <c r="BEY15" s="30"/>
      <c r="BFB15" s="30"/>
      <c r="BFE15" s="30"/>
      <c r="BFH15" s="30"/>
      <c r="BFK15" s="30"/>
      <c r="BFN15" s="30"/>
      <c r="BFQ15" s="30"/>
      <c r="BFT15" s="30"/>
      <c r="BFW15" s="30"/>
      <c r="BFZ15" s="30"/>
      <c r="BGC15" s="30"/>
      <c r="BGF15" s="30"/>
      <c r="BGI15" s="30"/>
      <c r="BGL15" s="31"/>
      <c r="BGM15" s="264"/>
      <c r="BGP15" s="30"/>
      <c r="BGS15" s="30"/>
      <c r="BGV15" s="30"/>
      <c r="BGY15" s="30"/>
      <c r="BHB15" s="30"/>
      <c r="BHE15" s="30"/>
      <c r="BHH15" s="30"/>
      <c r="BHK15" s="30"/>
      <c r="BHN15" s="30"/>
      <c r="BHQ15" s="30"/>
      <c r="BHT15" s="30"/>
      <c r="BHW15" s="30"/>
      <c r="BHZ15" s="30"/>
      <c r="BIC15" s="30"/>
      <c r="BIF15" s="31"/>
      <c r="BIG15" s="264"/>
      <c r="BIJ15" s="30"/>
      <c r="BIM15" s="30"/>
      <c r="BIP15" s="30"/>
      <c r="BIS15" s="30"/>
      <c r="BIV15" s="30"/>
      <c r="BIY15" s="30"/>
      <c r="BJB15" s="30"/>
      <c r="BJE15" s="30"/>
      <c r="BJH15" s="30"/>
      <c r="BJK15" s="30"/>
      <c r="BJN15" s="30"/>
      <c r="BJQ15" s="30"/>
      <c r="BJT15" s="30"/>
      <c r="BJW15" s="30"/>
      <c r="BJZ15" s="31"/>
      <c r="BKA15" s="264"/>
      <c r="BKD15" s="30"/>
      <c r="BKG15" s="30"/>
      <c r="BKJ15" s="30"/>
      <c r="BKM15" s="30"/>
      <c r="BKP15" s="30"/>
      <c r="BKS15" s="30"/>
      <c r="BKV15" s="30"/>
      <c r="BKY15" s="30"/>
      <c r="BLB15" s="30"/>
      <c r="BLE15" s="30"/>
      <c r="BLH15" s="30"/>
      <c r="BLK15" s="30"/>
      <c r="BLN15" s="30"/>
      <c r="BLQ15" s="30"/>
      <c r="BLT15" s="31"/>
      <c r="BLU15" s="264"/>
      <c r="BLX15" s="30"/>
      <c r="BMA15" s="30"/>
      <c r="BMD15" s="30"/>
      <c r="BMG15" s="30"/>
      <c r="BMJ15" s="30"/>
      <c r="BMM15" s="30"/>
      <c r="BMP15" s="30"/>
      <c r="BMS15" s="30"/>
      <c r="BMV15" s="30"/>
      <c r="BMY15" s="30"/>
      <c r="BNB15" s="30"/>
      <c r="BNE15" s="30"/>
      <c r="BNH15" s="30"/>
      <c r="BNK15" s="30"/>
      <c r="BNN15" s="31"/>
      <c r="BNO15" s="264"/>
      <c r="BNR15" s="30"/>
      <c r="BNU15" s="30"/>
      <c r="BNX15" s="30"/>
      <c r="BOA15" s="30"/>
      <c r="BOD15" s="30"/>
      <c r="BOG15" s="30"/>
      <c r="BOJ15" s="30"/>
      <c r="BOM15" s="30"/>
      <c r="BOP15" s="30"/>
      <c r="BOS15" s="30"/>
      <c r="BOV15" s="30"/>
      <c r="BOY15" s="30"/>
      <c r="BPB15" s="30"/>
      <c r="BPE15" s="30"/>
      <c r="BPH15" s="31"/>
      <c r="BPI15" s="264"/>
      <c r="BPL15" s="30"/>
      <c r="BPO15" s="30"/>
      <c r="BPR15" s="30"/>
      <c r="BPU15" s="30"/>
      <c r="BPX15" s="30"/>
      <c r="BQA15" s="30"/>
      <c r="BQD15" s="30"/>
      <c r="BQG15" s="30"/>
      <c r="BQJ15" s="30"/>
      <c r="BQM15" s="30"/>
      <c r="BQP15" s="30"/>
      <c r="BQS15" s="30"/>
      <c r="BQV15" s="30"/>
      <c r="BQY15" s="30"/>
      <c r="BRB15" s="31"/>
      <c r="BRC15" s="264"/>
      <c r="BRF15" s="30"/>
      <c r="BRI15" s="30"/>
      <c r="BRL15" s="30"/>
      <c r="BRO15" s="30"/>
      <c r="BRR15" s="30"/>
      <c r="BRU15" s="30"/>
      <c r="BRX15" s="30"/>
      <c r="BSA15" s="30"/>
      <c r="BSD15" s="30"/>
      <c r="BSG15" s="30"/>
      <c r="BSJ15" s="30"/>
      <c r="BSM15" s="30"/>
      <c r="BSP15" s="30"/>
      <c r="BSS15" s="30"/>
      <c r="BSV15" s="31"/>
      <c r="BSW15" s="264"/>
      <c r="BSZ15" s="30"/>
      <c r="BTC15" s="30"/>
      <c r="BTF15" s="30"/>
      <c r="BTI15" s="30"/>
      <c r="BTL15" s="30"/>
      <c r="BTO15" s="30"/>
      <c r="BTR15" s="30"/>
      <c r="BTU15" s="30"/>
      <c r="BTX15" s="30"/>
      <c r="BUA15" s="30"/>
      <c r="BUD15" s="30"/>
      <c r="BUG15" s="30"/>
      <c r="BUJ15" s="30"/>
      <c r="BUM15" s="30"/>
      <c r="BUP15" s="31"/>
      <c r="BUQ15" s="264"/>
      <c r="BUT15" s="30"/>
      <c r="BUW15" s="30"/>
      <c r="BUZ15" s="30"/>
      <c r="BVC15" s="30"/>
      <c r="BVF15" s="30"/>
      <c r="BVI15" s="30"/>
      <c r="BVL15" s="30"/>
      <c r="BVO15" s="30"/>
      <c r="BVR15" s="30"/>
      <c r="BVU15" s="30"/>
      <c r="BVX15" s="30"/>
      <c r="BWA15" s="30"/>
      <c r="BWD15" s="30"/>
      <c r="BWG15" s="30"/>
      <c r="BWJ15" s="31"/>
      <c r="BWK15" s="264"/>
      <c r="BWN15" s="30"/>
      <c r="BWQ15" s="30"/>
      <c r="BWT15" s="30"/>
      <c r="BWW15" s="30"/>
      <c r="BWZ15" s="30"/>
      <c r="BXC15" s="30"/>
      <c r="BXF15" s="30"/>
      <c r="BXI15" s="30"/>
      <c r="BXL15" s="30"/>
      <c r="BXO15" s="30"/>
      <c r="BXR15" s="30"/>
      <c r="BXU15" s="30"/>
      <c r="BXX15" s="30"/>
      <c r="BYA15" s="30"/>
      <c r="BYD15" s="31"/>
      <c r="BYE15" s="264"/>
      <c r="BYH15" s="30"/>
      <c r="BYK15" s="30"/>
      <c r="BYN15" s="30"/>
      <c r="BYQ15" s="30"/>
      <c r="BYT15" s="30"/>
      <c r="BYW15" s="30"/>
      <c r="BYZ15" s="30"/>
      <c r="BZC15" s="30"/>
      <c r="BZF15" s="30"/>
      <c r="BZI15" s="30"/>
      <c r="BZL15" s="30"/>
      <c r="BZO15" s="30"/>
      <c r="BZR15" s="30"/>
      <c r="BZU15" s="30"/>
      <c r="BZX15" s="31"/>
      <c r="BZY15" s="264"/>
      <c r="CAB15" s="30"/>
      <c r="CAE15" s="30"/>
      <c r="CAH15" s="30"/>
      <c r="CAK15" s="30"/>
      <c r="CAN15" s="30"/>
      <c r="CAQ15" s="30"/>
      <c r="CAT15" s="30"/>
      <c r="CAW15" s="30"/>
      <c r="CAZ15" s="30"/>
      <c r="CBC15" s="30"/>
      <c r="CBF15" s="30"/>
      <c r="CBI15" s="30"/>
      <c r="CBL15" s="30"/>
      <c r="CBO15" s="30"/>
      <c r="CBR15" s="31"/>
      <c r="CBS15" s="264"/>
      <c r="CBV15" s="30"/>
      <c r="CBY15" s="30"/>
      <c r="CCB15" s="30"/>
      <c r="CCE15" s="30"/>
      <c r="CCH15" s="30"/>
      <c r="CCK15" s="30"/>
      <c r="CCN15" s="30"/>
      <c r="CCQ15" s="30"/>
      <c r="CCT15" s="30"/>
      <c r="CCW15" s="30"/>
      <c r="CCZ15" s="30"/>
      <c r="CDC15" s="30"/>
      <c r="CDF15" s="30"/>
      <c r="CDI15" s="30"/>
      <c r="CDL15" s="31"/>
      <c r="CDM15" s="264"/>
      <c r="CDP15" s="30"/>
      <c r="CDS15" s="30"/>
      <c r="CDV15" s="30"/>
      <c r="CDY15" s="30"/>
      <c r="CEB15" s="30"/>
      <c r="CEE15" s="30"/>
      <c r="CEH15" s="30"/>
      <c r="CEK15" s="30"/>
      <c r="CEN15" s="30"/>
      <c r="CEQ15" s="30"/>
      <c r="CET15" s="30"/>
      <c r="CEW15" s="30"/>
      <c r="CEZ15" s="30"/>
      <c r="CFC15" s="30"/>
      <c r="CFF15" s="31"/>
      <c r="CFG15" s="264"/>
      <c r="CFJ15" s="30"/>
      <c r="CFM15" s="30"/>
      <c r="CFP15" s="30"/>
      <c r="CFS15" s="30"/>
      <c r="CFV15" s="30"/>
      <c r="CFY15" s="30"/>
      <c r="CGB15" s="30"/>
      <c r="CGE15" s="30"/>
      <c r="CGH15" s="30"/>
      <c r="CGK15" s="30"/>
      <c r="CGN15" s="30"/>
      <c r="CGQ15" s="30"/>
      <c r="CGT15" s="30"/>
      <c r="CGW15" s="30"/>
      <c r="CGZ15" s="31"/>
      <c r="CHA15" s="264"/>
      <c r="CHD15" s="30"/>
      <c r="CHG15" s="30"/>
      <c r="CHJ15" s="30"/>
      <c r="CHM15" s="30"/>
      <c r="CHP15" s="30"/>
      <c r="CHS15" s="30"/>
      <c r="CHV15" s="30"/>
      <c r="CHY15" s="30"/>
      <c r="CIB15" s="30"/>
      <c r="CIE15" s="30"/>
      <c r="CIH15" s="30"/>
      <c r="CIK15" s="30"/>
      <c r="CIN15" s="30"/>
      <c r="CIQ15" s="30"/>
      <c r="CIT15" s="31"/>
      <c r="CIU15" s="264"/>
      <c r="CIX15" s="30"/>
      <c r="CJA15" s="30"/>
      <c r="CJD15" s="30"/>
      <c r="CJG15" s="30"/>
      <c r="CJJ15" s="30"/>
      <c r="CJM15" s="30"/>
      <c r="CJP15" s="30"/>
      <c r="CJS15" s="30"/>
      <c r="CJV15" s="30"/>
      <c r="CJY15" s="30"/>
      <c r="CKB15" s="30"/>
      <c r="CKE15" s="30"/>
      <c r="CKH15" s="30"/>
      <c r="CKK15" s="30"/>
      <c r="CKN15" s="31"/>
      <c r="CKO15" s="264"/>
      <c r="CKR15" s="30"/>
      <c r="CKU15" s="30"/>
      <c r="CKX15" s="30"/>
      <c r="CLA15" s="30"/>
      <c r="CLD15" s="30"/>
      <c r="CLG15" s="30"/>
      <c r="CLJ15" s="30"/>
      <c r="CLM15" s="30"/>
      <c r="CLP15" s="30"/>
      <c r="CLS15" s="30"/>
      <c r="CLV15" s="30"/>
      <c r="CLY15" s="30"/>
      <c r="CMB15" s="30"/>
      <c r="CME15" s="30"/>
      <c r="CMH15" s="31"/>
      <c r="CMI15" s="264"/>
      <c r="CML15" s="30"/>
      <c r="CMO15" s="30"/>
      <c r="CMR15" s="30"/>
      <c r="CMU15" s="30"/>
      <c r="CMX15" s="30"/>
      <c r="CNA15" s="30"/>
      <c r="CND15" s="30"/>
      <c r="CNG15" s="30"/>
      <c r="CNJ15" s="30"/>
      <c r="CNM15" s="30"/>
      <c r="CNP15" s="30"/>
      <c r="CNS15" s="30"/>
      <c r="CNV15" s="30"/>
      <c r="CNY15" s="30"/>
      <c r="COB15" s="31"/>
      <c r="COC15" s="264"/>
      <c r="COF15" s="30"/>
      <c r="COI15" s="30"/>
      <c r="COL15" s="30"/>
      <c r="COO15" s="30"/>
      <c r="COR15" s="30"/>
      <c r="COU15" s="30"/>
      <c r="COX15" s="30"/>
      <c r="CPA15" s="30"/>
      <c r="CPD15" s="30"/>
      <c r="CPG15" s="30"/>
      <c r="CPJ15" s="30"/>
      <c r="CPM15" s="30"/>
      <c r="CPP15" s="30"/>
      <c r="CPS15" s="30"/>
      <c r="CPV15" s="31"/>
      <c r="CPW15" s="264"/>
      <c r="CPZ15" s="30"/>
      <c r="CQC15" s="30"/>
      <c r="CQF15" s="30"/>
      <c r="CQI15" s="30"/>
      <c r="CQL15" s="30"/>
      <c r="CQO15" s="30"/>
      <c r="CQR15" s="30"/>
      <c r="CQU15" s="30"/>
      <c r="CQX15" s="30"/>
      <c r="CRA15" s="30"/>
      <c r="CRD15" s="30"/>
      <c r="CRG15" s="30"/>
      <c r="CRJ15" s="30"/>
      <c r="CRM15" s="30"/>
      <c r="CRP15" s="31"/>
      <c r="CRQ15" s="264"/>
      <c r="CRT15" s="30"/>
      <c r="CRW15" s="30"/>
      <c r="CRZ15" s="30"/>
      <c r="CSC15" s="30"/>
      <c r="CSF15" s="30"/>
      <c r="CSI15" s="30"/>
      <c r="CSL15" s="30"/>
      <c r="CSO15" s="30"/>
      <c r="CSR15" s="30"/>
      <c r="CSU15" s="30"/>
      <c r="CSX15" s="30"/>
      <c r="CTA15" s="30"/>
      <c r="CTD15" s="30"/>
      <c r="CTG15" s="30"/>
      <c r="CTJ15" s="31"/>
      <c r="CTK15" s="264"/>
      <c r="CTN15" s="30"/>
      <c r="CTQ15" s="30"/>
      <c r="CTT15" s="30"/>
      <c r="CTW15" s="30"/>
      <c r="CTZ15" s="30"/>
      <c r="CUC15" s="30"/>
      <c r="CUF15" s="30"/>
      <c r="CUI15" s="30"/>
      <c r="CUL15" s="30"/>
      <c r="CUO15" s="30"/>
      <c r="CUR15" s="30"/>
      <c r="CUU15" s="30"/>
      <c r="CUX15" s="30"/>
      <c r="CVA15" s="30"/>
      <c r="CVD15" s="31"/>
      <c r="CVE15" s="264"/>
      <c r="CVH15" s="30"/>
      <c r="CVK15" s="30"/>
      <c r="CVN15" s="30"/>
      <c r="CVQ15" s="30"/>
      <c r="CVT15" s="30"/>
      <c r="CVW15" s="30"/>
      <c r="CVZ15" s="30"/>
      <c r="CWC15" s="30"/>
      <c r="CWF15" s="30"/>
      <c r="CWI15" s="30"/>
      <c r="CWL15" s="30"/>
      <c r="CWO15" s="30"/>
      <c r="CWR15" s="30"/>
      <c r="CWU15" s="30"/>
      <c r="CWX15" s="31"/>
      <c r="CWY15" s="264"/>
      <c r="CXB15" s="30"/>
      <c r="CXE15" s="30"/>
      <c r="CXH15" s="30"/>
      <c r="CXK15" s="30"/>
      <c r="CXN15" s="30"/>
      <c r="CXQ15" s="30"/>
      <c r="CXT15" s="30"/>
      <c r="CXW15" s="30"/>
      <c r="CXZ15" s="30"/>
      <c r="CYC15" s="30"/>
      <c r="CYF15" s="30"/>
      <c r="CYI15" s="30"/>
      <c r="CYL15" s="30"/>
      <c r="CYO15" s="30"/>
      <c r="CYR15" s="31"/>
      <c r="CYS15" s="264"/>
      <c r="CYV15" s="30"/>
      <c r="CYY15" s="30"/>
      <c r="CZB15" s="30"/>
      <c r="CZE15" s="30"/>
      <c r="CZH15" s="30"/>
      <c r="CZK15" s="30"/>
      <c r="CZN15" s="30"/>
      <c r="CZQ15" s="30"/>
      <c r="CZT15" s="30"/>
      <c r="CZW15" s="30"/>
      <c r="CZZ15" s="30"/>
      <c r="DAC15" s="30"/>
      <c r="DAF15" s="30"/>
      <c r="DAI15" s="30"/>
      <c r="DAL15" s="31"/>
      <c r="DAM15" s="264"/>
      <c r="DAP15" s="30"/>
      <c r="DAS15" s="30"/>
      <c r="DAV15" s="30"/>
      <c r="DAY15" s="30"/>
      <c r="DBB15" s="30"/>
      <c r="DBE15" s="30"/>
      <c r="DBH15" s="30"/>
      <c r="DBK15" s="30"/>
      <c r="DBN15" s="30"/>
      <c r="DBQ15" s="30"/>
      <c r="DBT15" s="30"/>
      <c r="DBW15" s="30"/>
      <c r="DBZ15" s="30"/>
      <c r="DCC15" s="30"/>
      <c r="DCF15" s="31"/>
      <c r="DCG15" s="264"/>
      <c r="DCJ15" s="30"/>
      <c r="DCM15" s="30"/>
      <c r="DCP15" s="30"/>
      <c r="DCS15" s="30"/>
      <c r="DCV15" s="30"/>
      <c r="DCY15" s="30"/>
      <c r="DDB15" s="30"/>
      <c r="DDE15" s="30"/>
      <c r="DDH15" s="30"/>
      <c r="DDK15" s="30"/>
      <c r="DDN15" s="30"/>
      <c r="DDQ15" s="30"/>
      <c r="DDT15" s="30"/>
      <c r="DDW15" s="30"/>
      <c r="DDZ15" s="31"/>
      <c r="DEA15" s="264"/>
      <c r="DED15" s="30"/>
      <c r="DEG15" s="30"/>
      <c r="DEJ15" s="30"/>
      <c r="DEM15" s="30"/>
      <c r="DEP15" s="30"/>
      <c r="DES15" s="30"/>
      <c r="DEV15" s="30"/>
      <c r="DEY15" s="30"/>
      <c r="DFB15" s="30"/>
      <c r="DFE15" s="30"/>
      <c r="DFH15" s="30"/>
      <c r="DFK15" s="30"/>
      <c r="DFN15" s="30"/>
      <c r="DFQ15" s="30"/>
      <c r="DFT15" s="31"/>
      <c r="DFU15" s="264"/>
      <c r="DFX15" s="30"/>
      <c r="DGA15" s="30"/>
      <c r="DGD15" s="30"/>
      <c r="DGG15" s="30"/>
      <c r="DGJ15" s="30"/>
      <c r="DGM15" s="30"/>
      <c r="DGP15" s="30"/>
      <c r="DGS15" s="30"/>
      <c r="DGV15" s="30"/>
      <c r="DGY15" s="30"/>
      <c r="DHB15" s="30"/>
      <c r="DHE15" s="30"/>
      <c r="DHH15" s="30"/>
      <c r="DHK15" s="30"/>
      <c r="DHN15" s="31"/>
      <c r="DHO15" s="264"/>
      <c r="DHR15" s="30"/>
      <c r="DHU15" s="30"/>
      <c r="DHX15" s="30"/>
      <c r="DIA15" s="30"/>
      <c r="DID15" s="30"/>
      <c r="DIG15" s="30"/>
      <c r="DIJ15" s="30"/>
      <c r="DIM15" s="30"/>
      <c r="DIP15" s="30"/>
      <c r="DIS15" s="30"/>
      <c r="DIV15" s="30"/>
      <c r="DIY15" s="30"/>
      <c r="DJB15" s="30"/>
      <c r="DJE15" s="30"/>
      <c r="DJH15" s="31"/>
      <c r="DJI15" s="264"/>
      <c r="DJL15" s="30"/>
      <c r="DJO15" s="30"/>
      <c r="DJR15" s="30"/>
      <c r="DJU15" s="30"/>
      <c r="DJX15" s="30"/>
      <c r="DKA15" s="30"/>
      <c r="DKD15" s="30"/>
      <c r="DKG15" s="30"/>
      <c r="DKJ15" s="30"/>
      <c r="DKM15" s="30"/>
      <c r="DKP15" s="30"/>
      <c r="DKS15" s="30"/>
      <c r="DKV15" s="30"/>
      <c r="DKY15" s="30"/>
      <c r="DLB15" s="31"/>
      <c r="DLC15" s="264"/>
      <c r="DLF15" s="30"/>
      <c r="DLI15" s="30"/>
      <c r="DLL15" s="30"/>
      <c r="DLO15" s="30"/>
      <c r="DLR15" s="30"/>
      <c r="DLU15" s="30"/>
      <c r="DLX15" s="30"/>
      <c r="DMA15" s="30"/>
      <c r="DMD15" s="30"/>
      <c r="DMG15" s="30"/>
      <c r="DMJ15" s="30"/>
      <c r="DMM15" s="30"/>
      <c r="DMP15" s="30"/>
      <c r="DMS15" s="30"/>
      <c r="DMV15" s="31"/>
      <c r="DMW15" s="264"/>
      <c r="DMZ15" s="30"/>
      <c r="DNC15" s="30"/>
      <c r="DNF15" s="30"/>
      <c r="DNI15" s="30"/>
      <c r="DNL15" s="30"/>
      <c r="DNO15" s="30"/>
      <c r="DNR15" s="30"/>
      <c r="DNU15" s="30"/>
      <c r="DNX15" s="30"/>
      <c r="DOA15" s="30"/>
      <c r="DOD15" s="30"/>
      <c r="DOG15" s="30"/>
      <c r="DOJ15" s="30"/>
      <c r="DOM15" s="30"/>
      <c r="DOP15" s="31"/>
      <c r="DOQ15" s="264"/>
      <c r="DOT15" s="30"/>
      <c r="DOW15" s="30"/>
      <c r="DOZ15" s="30"/>
      <c r="DPC15" s="30"/>
      <c r="DPF15" s="30"/>
      <c r="DPI15" s="30"/>
      <c r="DPL15" s="30"/>
      <c r="DPO15" s="30"/>
      <c r="DPR15" s="30"/>
      <c r="DPU15" s="30"/>
      <c r="DPX15" s="30"/>
      <c r="DQA15" s="30"/>
      <c r="DQD15" s="30"/>
      <c r="DQG15" s="30"/>
      <c r="DQJ15" s="31"/>
      <c r="DQK15" s="264"/>
      <c r="DQN15" s="30"/>
      <c r="DQQ15" s="30"/>
      <c r="DQT15" s="30"/>
      <c r="DQW15" s="30"/>
      <c r="DQZ15" s="30"/>
      <c r="DRC15" s="30"/>
      <c r="DRF15" s="30"/>
      <c r="DRI15" s="30"/>
      <c r="DRL15" s="30"/>
      <c r="DRO15" s="30"/>
      <c r="DRR15" s="30"/>
      <c r="DRU15" s="30"/>
      <c r="DRX15" s="30"/>
      <c r="DSA15" s="30"/>
      <c r="DSD15" s="31"/>
      <c r="DSE15" s="264"/>
      <c r="DSH15" s="30"/>
      <c r="DSK15" s="30"/>
      <c r="DSN15" s="30"/>
      <c r="DSQ15" s="30"/>
      <c r="DST15" s="30"/>
      <c r="DSW15" s="30"/>
      <c r="DSZ15" s="30"/>
      <c r="DTC15" s="30"/>
      <c r="DTF15" s="30"/>
      <c r="DTI15" s="30"/>
      <c r="DTL15" s="30"/>
      <c r="DTO15" s="30"/>
      <c r="DTR15" s="30"/>
      <c r="DTU15" s="30"/>
      <c r="DTX15" s="31"/>
      <c r="DTY15" s="264"/>
      <c r="DUB15" s="30"/>
      <c r="DUE15" s="30"/>
      <c r="DUH15" s="30"/>
      <c r="DUK15" s="30"/>
      <c r="DUN15" s="30"/>
      <c r="DUQ15" s="30"/>
      <c r="DUT15" s="30"/>
      <c r="DUW15" s="30"/>
      <c r="DUZ15" s="30"/>
      <c r="DVC15" s="30"/>
      <c r="DVF15" s="30"/>
      <c r="DVI15" s="30"/>
      <c r="DVL15" s="30"/>
      <c r="DVO15" s="30"/>
      <c r="DVR15" s="31"/>
      <c r="DVS15" s="264"/>
      <c r="DVV15" s="30"/>
      <c r="DVY15" s="30"/>
      <c r="DWB15" s="30"/>
      <c r="DWE15" s="30"/>
      <c r="DWH15" s="30"/>
      <c r="DWK15" s="30"/>
      <c r="DWN15" s="30"/>
      <c r="DWQ15" s="30"/>
      <c r="DWT15" s="30"/>
      <c r="DWW15" s="30"/>
      <c r="DWZ15" s="30"/>
      <c r="DXC15" s="30"/>
      <c r="DXF15" s="30"/>
      <c r="DXI15" s="30"/>
      <c r="DXL15" s="31"/>
      <c r="DXM15" s="264"/>
      <c r="DXP15" s="30"/>
      <c r="DXS15" s="30"/>
      <c r="DXV15" s="30"/>
      <c r="DXY15" s="30"/>
      <c r="DYB15" s="30"/>
      <c r="DYE15" s="30"/>
      <c r="DYH15" s="30"/>
      <c r="DYK15" s="30"/>
      <c r="DYN15" s="30"/>
      <c r="DYQ15" s="30"/>
      <c r="DYT15" s="30"/>
      <c r="DYW15" s="30"/>
      <c r="DYZ15" s="30"/>
      <c r="DZC15" s="30"/>
      <c r="DZF15" s="31"/>
      <c r="DZG15" s="264"/>
      <c r="DZJ15" s="30"/>
      <c r="DZM15" s="30"/>
      <c r="DZP15" s="30"/>
      <c r="DZS15" s="30"/>
      <c r="DZV15" s="30"/>
      <c r="DZY15" s="30"/>
      <c r="EAB15" s="30"/>
      <c r="EAE15" s="30"/>
      <c r="EAH15" s="30"/>
      <c r="EAK15" s="30"/>
      <c r="EAN15" s="30"/>
      <c r="EAQ15" s="30"/>
      <c r="EAT15" s="30"/>
      <c r="EAW15" s="30"/>
      <c r="EAZ15" s="31"/>
      <c r="EBA15" s="264"/>
      <c r="EBD15" s="30"/>
      <c r="EBG15" s="30"/>
      <c r="EBJ15" s="30"/>
      <c r="EBM15" s="30"/>
      <c r="EBP15" s="30"/>
      <c r="EBS15" s="30"/>
      <c r="EBV15" s="30"/>
      <c r="EBY15" s="30"/>
      <c r="ECB15" s="30"/>
      <c r="ECE15" s="30"/>
      <c r="ECH15" s="30"/>
      <c r="ECK15" s="30"/>
      <c r="ECN15" s="30"/>
      <c r="ECQ15" s="30"/>
      <c r="ECT15" s="31"/>
      <c r="ECU15" s="264"/>
      <c r="ECX15" s="30"/>
      <c r="EDA15" s="30"/>
      <c r="EDD15" s="30"/>
      <c r="EDG15" s="30"/>
      <c r="EDJ15" s="30"/>
      <c r="EDM15" s="30"/>
      <c r="EDP15" s="30"/>
      <c r="EDS15" s="30"/>
      <c r="EDV15" s="30"/>
      <c r="EDY15" s="30"/>
      <c r="EEB15" s="30"/>
      <c r="EEE15" s="30"/>
      <c r="EEH15" s="30"/>
      <c r="EEK15" s="30"/>
      <c r="EEN15" s="31"/>
      <c r="EEO15" s="264"/>
      <c r="EER15" s="30"/>
      <c r="EEU15" s="30"/>
      <c r="EEX15" s="30"/>
      <c r="EFA15" s="30"/>
      <c r="EFD15" s="30"/>
      <c r="EFG15" s="30"/>
      <c r="EFJ15" s="30"/>
      <c r="EFM15" s="30"/>
      <c r="EFP15" s="30"/>
      <c r="EFS15" s="30"/>
      <c r="EFV15" s="30"/>
      <c r="EFY15" s="30"/>
      <c r="EGB15" s="30"/>
      <c r="EGE15" s="30"/>
      <c r="EGH15" s="31"/>
      <c r="EGI15" s="264"/>
      <c r="EGL15" s="30"/>
      <c r="EGO15" s="30"/>
      <c r="EGR15" s="30"/>
      <c r="EGU15" s="30"/>
      <c r="EGX15" s="30"/>
      <c r="EHA15" s="30"/>
      <c r="EHD15" s="30"/>
      <c r="EHG15" s="30"/>
      <c r="EHJ15" s="30"/>
      <c r="EHM15" s="30"/>
      <c r="EHP15" s="30"/>
      <c r="EHS15" s="30"/>
      <c r="EHV15" s="30"/>
      <c r="EHY15" s="30"/>
      <c r="EIB15" s="31"/>
      <c r="EIC15" s="264"/>
      <c r="EIF15" s="30"/>
      <c r="EII15" s="30"/>
      <c r="EIL15" s="30"/>
      <c r="EIO15" s="30"/>
      <c r="EIR15" s="30"/>
      <c r="EIU15" s="30"/>
      <c r="EIX15" s="30"/>
      <c r="EJA15" s="30"/>
      <c r="EJD15" s="30"/>
      <c r="EJG15" s="30"/>
      <c r="EJJ15" s="30"/>
      <c r="EJM15" s="30"/>
      <c r="EJP15" s="30"/>
      <c r="EJS15" s="30"/>
      <c r="EJV15" s="31"/>
      <c r="EJW15" s="264"/>
      <c r="EJZ15" s="30"/>
      <c r="EKC15" s="30"/>
      <c r="EKF15" s="30"/>
      <c r="EKI15" s="30"/>
      <c r="EKL15" s="30"/>
      <c r="EKO15" s="30"/>
      <c r="EKR15" s="30"/>
      <c r="EKU15" s="30"/>
      <c r="EKX15" s="30"/>
      <c r="ELA15" s="30"/>
      <c r="ELD15" s="30"/>
      <c r="ELG15" s="30"/>
      <c r="ELJ15" s="30"/>
      <c r="ELM15" s="30"/>
      <c r="ELP15" s="31"/>
      <c r="ELQ15" s="264"/>
      <c r="ELT15" s="30"/>
      <c r="ELW15" s="30"/>
      <c r="ELZ15" s="30"/>
      <c r="EMC15" s="30"/>
      <c r="EMF15" s="30"/>
      <c r="EMI15" s="30"/>
      <c r="EML15" s="30"/>
      <c r="EMO15" s="30"/>
      <c r="EMR15" s="30"/>
      <c r="EMU15" s="30"/>
      <c r="EMX15" s="30"/>
      <c r="ENA15" s="30"/>
      <c r="END15" s="30"/>
      <c r="ENG15" s="30"/>
      <c r="ENJ15" s="31"/>
      <c r="ENK15" s="264"/>
      <c r="ENN15" s="30"/>
      <c r="ENQ15" s="30"/>
      <c r="ENT15" s="30"/>
      <c r="ENW15" s="30"/>
      <c r="ENZ15" s="30"/>
      <c r="EOC15" s="30"/>
      <c r="EOF15" s="30"/>
      <c r="EOI15" s="30"/>
      <c r="EOL15" s="30"/>
      <c r="EOO15" s="30"/>
      <c r="EOR15" s="30"/>
      <c r="EOU15" s="30"/>
      <c r="EOX15" s="30"/>
      <c r="EPA15" s="30"/>
      <c r="EPD15" s="31"/>
      <c r="EPE15" s="264"/>
      <c r="EPH15" s="30"/>
      <c r="EPK15" s="30"/>
      <c r="EPN15" s="30"/>
      <c r="EPQ15" s="30"/>
      <c r="EPT15" s="30"/>
      <c r="EPW15" s="30"/>
      <c r="EPZ15" s="30"/>
      <c r="EQC15" s="30"/>
      <c r="EQF15" s="30"/>
      <c r="EQI15" s="30"/>
      <c r="EQL15" s="30"/>
      <c r="EQO15" s="30"/>
      <c r="EQR15" s="30"/>
      <c r="EQU15" s="30"/>
      <c r="EQX15" s="31"/>
      <c r="EQY15" s="264"/>
      <c r="ERB15" s="30"/>
      <c r="ERE15" s="30"/>
      <c r="ERH15" s="30"/>
      <c r="ERK15" s="30"/>
      <c r="ERN15" s="30"/>
      <c r="ERQ15" s="30"/>
      <c r="ERT15" s="30"/>
      <c r="ERW15" s="30"/>
      <c r="ERZ15" s="30"/>
      <c r="ESC15" s="30"/>
      <c r="ESF15" s="30"/>
      <c r="ESI15" s="30"/>
      <c r="ESL15" s="30"/>
      <c r="ESO15" s="30"/>
      <c r="ESR15" s="31"/>
      <c r="ESS15" s="264"/>
      <c r="ESV15" s="30"/>
      <c r="ESY15" s="30"/>
      <c r="ETB15" s="30"/>
      <c r="ETE15" s="30"/>
      <c r="ETH15" s="30"/>
      <c r="ETK15" s="30"/>
      <c r="ETN15" s="30"/>
      <c r="ETQ15" s="30"/>
      <c r="ETT15" s="30"/>
      <c r="ETW15" s="30"/>
      <c r="ETZ15" s="30"/>
      <c r="EUC15" s="30"/>
      <c r="EUF15" s="30"/>
      <c r="EUI15" s="30"/>
      <c r="EUL15" s="31"/>
      <c r="EUM15" s="264"/>
      <c r="EUP15" s="30"/>
      <c r="EUS15" s="30"/>
      <c r="EUV15" s="30"/>
      <c r="EUY15" s="30"/>
      <c r="EVB15" s="30"/>
      <c r="EVE15" s="30"/>
      <c r="EVH15" s="30"/>
      <c r="EVK15" s="30"/>
      <c r="EVN15" s="30"/>
      <c r="EVQ15" s="30"/>
      <c r="EVT15" s="30"/>
      <c r="EVW15" s="30"/>
      <c r="EVZ15" s="30"/>
      <c r="EWC15" s="30"/>
      <c r="EWF15" s="31"/>
      <c r="EWG15" s="264"/>
      <c r="EWJ15" s="30"/>
      <c r="EWM15" s="30"/>
      <c r="EWP15" s="30"/>
      <c r="EWS15" s="30"/>
      <c r="EWV15" s="30"/>
      <c r="EWY15" s="30"/>
      <c r="EXB15" s="30"/>
      <c r="EXE15" s="30"/>
      <c r="EXH15" s="30"/>
      <c r="EXK15" s="30"/>
      <c r="EXN15" s="30"/>
      <c r="EXQ15" s="30"/>
      <c r="EXT15" s="30"/>
      <c r="EXW15" s="30"/>
      <c r="EXZ15" s="31"/>
      <c r="EYA15" s="264"/>
      <c r="EYD15" s="30"/>
      <c r="EYG15" s="30"/>
      <c r="EYJ15" s="30"/>
      <c r="EYM15" s="30"/>
      <c r="EYP15" s="30"/>
      <c r="EYS15" s="30"/>
      <c r="EYV15" s="30"/>
      <c r="EYY15" s="30"/>
      <c r="EZB15" s="30"/>
      <c r="EZE15" s="30"/>
      <c r="EZH15" s="30"/>
      <c r="EZK15" s="30"/>
      <c r="EZN15" s="30"/>
      <c r="EZQ15" s="30"/>
      <c r="EZT15" s="31"/>
      <c r="EZU15" s="264"/>
      <c r="EZX15" s="30"/>
      <c r="FAA15" s="30"/>
      <c r="FAD15" s="30"/>
      <c r="FAG15" s="30"/>
      <c r="FAJ15" s="30"/>
      <c r="FAM15" s="30"/>
      <c r="FAP15" s="30"/>
      <c r="FAS15" s="30"/>
      <c r="FAV15" s="30"/>
      <c r="FAY15" s="30"/>
      <c r="FBB15" s="30"/>
      <c r="FBE15" s="30"/>
      <c r="FBH15" s="30"/>
      <c r="FBK15" s="30"/>
      <c r="FBN15" s="31"/>
      <c r="FBO15" s="264"/>
      <c r="FBR15" s="30"/>
      <c r="FBU15" s="30"/>
      <c r="FBX15" s="30"/>
      <c r="FCA15" s="30"/>
      <c r="FCD15" s="30"/>
      <c r="FCG15" s="30"/>
      <c r="FCJ15" s="30"/>
      <c r="FCM15" s="30"/>
      <c r="FCP15" s="30"/>
      <c r="FCS15" s="30"/>
      <c r="FCV15" s="30"/>
      <c r="FCY15" s="30"/>
      <c r="FDB15" s="30"/>
      <c r="FDE15" s="30"/>
      <c r="FDH15" s="31"/>
      <c r="FDI15" s="264"/>
      <c r="FDL15" s="30"/>
      <c r="FDO15" s="30"/>
      <c r="FDR15" s="30"/>
      <c r="FDU15" s="30"/>
      <c r="FDX15" s="30"/>
      <c r="FEA15" s="30"/>
      <c r="FED15" s="30"/>
      <c r="FEG15" s="30"/>
      <c r="FEJ15" s="30"/>
      <c r="FEM15" s="30"/>
      <c r="FEP15" s="30"/>
      <c r="FES15" s="30"/>
      <c r="FEV15" s="30"/>
      <c r="FEY15" s="30"/>
      <c r="FFB15" s="31"/>
      <c r="FFC15" s="264"/>
      <c r="FFF15" s="30"/>
      <c r="FFI15" s="30"/>
      <c r="FFL15" s="30"/>
      <c r="FFO15" s="30"/>
      <c r="FFR15" s="30"/>
      <c r="FFU15" s="30"/>
      <c r="FFX15" s="30"/>
      <c r="FGA15" s="30"/>
      <c r="FGD15" s="30"/>
      <c r="FGG15" s="30"/>
      <c r="FGJ15" s="30"/>
      <c r="FGM15" s="30"/>
      <c r="FGP15" s="30"/>
      <c r="FGS15" s="30"/>
      <c r="FGV15" s="31"/>
      <c r="FGW15" s="264"/>
      <c r="FGZ15" s="30"/>
      <c r="FHC15" s="30"/>
      <c r="FHF15" s="30"/>
      <c r="FHI15" s="30"/>
      <c r="FHL15" s="30"/>
      <c r="FHO15" s="30"/>
      <c r="FHR15" s="30"/>
      <c r="FHU15" s="30"/>
      <c r="FHX15" s="30"/>
      <c r="FIA15" s="30"/>
      <c r="FID15" s="30"/>
      <c r="FIG15" s="30"/>
      <c r="FIJ15" s="30"/>
      <c r="FIM15" s="30"/>
      <c r="FIP15" s="31"/>
      <c r="FIQ15" s="264"/>
      <c r="FIT15" s="30"/>
      <c r="FIW15" s="30"/>
      <c r="FIZ15" s="30"/>
      <c r="FJC15" s="30"/>
      <c r="FJF15" s="30"/>
      <c r="FJI15" s="30"/>
      <c r="FJL15" s="30"/>
      <c r="FJO15" s="30"/>
      <c r="FJR15" s="30"/>
      <c r="FJU15" s="30"/>
      <c r="FJX15" s="30"/>
      <c r="FKA15" s="30"/>
      <c r="FKD15" s="30"/>
      <c r="FKG15" s="30"/>
      <c r="FKJ15" s="31"/>
      <c r="FKK15" s="264"/>
      <c r="FKN15" s="30"/>
      <c r="FKQ15" s="30"/>
      <c r="FKT15" s="30"/>
      <c r="FKW15" s="30"/>
      <c r="FKZ15" s="30"/>
      <c r="FLC15" s="30"/>
      <c r="FLF15" s="30"/>
      <c r="FLI15" s="30"/>
      <c r="FLL15" s="30"/>
      <c r="FLO15" s="30"/>
      <c r="FLR15" s="30"/>
      <c r="FLU15" s="30"/>
      <c r="FLX15" s="30"/>
      <c r="FMA15" s="30"/>
      <c r="FMD15" s="31"/>
      <c r="FME15" s="264"/>
      <c r="FMH15" s="30"/>
      <c r="FMK15" s="30"/>
      <c r="FMN15" s="30"/>
      <c r="FMQ15" s="30"/>
      <c r="FMT15" s="30"/>
      <c r="FMW15" s="30"/>
      <c r="FMZ15" s="30"/>
      <c r="FNC15" s="30"/>
      <c r="FNF15" s="30"/>
      <c r="FNI15" s="30"/>
      <c r="FNL15" s="30"/>
      <c r="FNO15" s="30"/>
      <c r="FNR15" s="30"/>
      <c r="FNU15" s="30"/>
      <c r="FNX15" s="31"/>
      <c r="FNY15" s="264"/>
      <c r="FOB15" s="30"/>
      <c r="FOE15" s="30"/>
      <c r="FOH15" s="30"/>
      <c r="FOK15" s="30"/>
      <c r="FON15" s="30"/>
      <c r="FOQ15" s="30"/>
      <c r="FOT15" s="30"/>
      <c r="FOW15" s="30"/>
      <c r="FOZ15" s="30"/>
      <c r="FPC15" s="30"/>
      <c r="FPF15" s="30"/>
      <c r="FPI15" s="30"/>
      <c r="FPL15" s="30"/>
      <c r="FPO15" s="30"/>
      <c r="FPR15" s="31"/>
      <c r="FPS15" s="264"/>
      <c r="FPV15" s="30"/>
      <c r="FPY15" s="30"/>
      <c r="FQB15" s="30"/>
      <c r="FQE15" s="30"/>
      <c r="FQH15" s="30"/>
      <c r="FQK15" s="30"/>
      <c r="FQN15" s="30"/>
      <c r="FQQ15" s="30"/>
      <c r="FQT15" s="30"/>
      <c r="FQW15" s="30"/>
      <c r="FQZ15" s="30"/>
      <c r="FRC15" s="30"/>
      <c r="FRF15" s="30"/>
      <c r="FRI15" s="30"/>
      <c r="FRL15" s="31"/>
      <c r="FRM15" s="264"/>
      <c r="FRP15" s="30"/>
      <c r="FRS15" s="30"/>
      <c r="FRV15" s="30"/>
      <c r="FRY15" s="30"/>
      <c r="FSB15" s="30"/>
      <c r="FSE15" s="30"/>
      <c r="FSH15" s="30"/>
      <c r="FSK15" s="30"/>
      <c r="FSN15" s="30"/>
      <c r="FSQ15" s="30"/>
      <c r="FST15" s="30"/>
      <c r="FSW15" s="30"/>
      <c r="FSZ15" s="30"/>
      <c r="FTC15" s="30"/>
      <c r="FTF15" s="31"/>
      <c r="FTG15" s="264"/>
      <c r="FTJ15" s="30"/>
      <c r="FTM15" s="30"/>
      <c r="FTP15" s="30"/>
      <c r="FTS15" s="30"/>
      <c r="FTV15" s="30"/>
      <c r="FTY15" s="30"/>
      <c r="FUB15" s="30"/>
      <c r="FUE15" s="30"/>
      <c r="FUH15" s="30"/>
      <c r="FUK15" s="30"/>
      <c r="FUN15" s="30"/>
      <c r="FUQ15" s="30"/>
      <c r="FUT15" s="30"/>
      <c r="FUW15" s="30"/>
      <c r="FUZ15" s="31"/>
      <c r="FVA15" s="264"/>
      <c r="FVD15" s="30"/>
      <c r="FVG15" s="30"/>
      <c r="FVJ15" s="30"/>
      <c r="FVM15" s="30"/>
      <c r="FVP15" s="30"/>
      <c r="FVS15" s="30"/>
      <c r="FVV15" s="30"/>
      <c r="FVY15" s="30"/>
      <c r="FWB15" s="30"/>
      <c r="FWE15" s="30"/>
      <c r="FWH15" s="30"/>
      <c r="FWK15" s="30"/>
      <c r="FWN15" s="30"/>
      <c r="FWQ15" s="30"/>
      <c r="FWT15" s="31"/>
      <c r="FWU15" s="264"/>
      <c r="FWX15" s="30"/>
      <c r="FXA15" s="30"/>
      <c r="FXD15" s="30"/>
      <c r="FXG15" s="30"/>
      <c r="FXJ15" s="30"/>
      <c r="FXM15" s="30"/>
      <c r="FXP15" s="30"/>
      <c r="FXS15" s="30"/>
      <c r="FXV15" s="30"/>
      <c r="FXY15" s="30"/>
      <c r="FYB15" s="30"/>
      <c r="FYE15" s="30"/>
      <c r="FYH15" s="30"/>
      <c r="FYK15" s="30"/>
      <c r="FYN15" s="31"/>
      <c r="FYO15" s="264"/>
      <c r="FYR15" s="30"/>
      <c r="FYU15" s="30"/>
      <c r="FYX15" s="30"/>
      <c r="FZA15" s="30"/>
      <c r="FZD15" s="30"/>
      <c r="FZG15" s="30"/>
      <c r="FZJ15" s="30"/>
      <c r="FZM15" s="30"/>
      <c r="FZP15" s="30"/>
      <c r="FZS15" s="30"/>
      <c r="FZV15" s="30"/>
      <c r="FZY15" s="30"/>
      <c r="GAB15" s="30"/>
      <c r="GAE15" s="30"/>
      <c r="GAH15" s="31"/>
      <c r="GAI15" s="264"/>
      <c r="GAL15" s="30"/>
      <c r="GAO15" s="30"/>
      <c r="GAR15" s="30"/>
      <c r="GAU15" s="30"/>
      <c r="GAX15" s="30"/>
      <c r="GBA15" s="30"/>
      <c r="GBD15" s="30"/>
      <c r="GBG15" s="30"/>
      <c r="GBJ15" s="30"/>
      <c r="GBM15" s="30"/>
      <c r="GBP15" s="30"/>
      <c r="GBS15" s="30"/>
      <c r="GBV15" s="30"/>
      <c r="GBY15" s="30"/>
      <c r="GCB15" s="31"/>
      <c r="GCC15" s="264"/>
      <c r="GCF15" s="30"/>
      <c r="GCI15" s="30"/>
      <c r="GCL15" s="30"/>
      <c r="GCO15" s="30"/>
      <c r="GCR15" s="30"/>
      <c r="GCU15" s="30"/>
      <c r="GCX15" s="30"/>
      <c r="GDA15" s="30"/>
      <c r="GDD15" s="30"/>
      <c r="GDG15" s="30"/>
      <c r="GDJ15" s="30"/>
      <c r="GDM15" s="30"/>
      <c r="GDP15" s="30"/>
      <c r="GDS15" s="30"/>
      <c r="GDV15" s="31"/>
      <c r="GDW15" s="264"/>
      <c r="GDZ15" s="30"/>
      <c r="GEC15" s="30"/>
      <c r="GEF15" s="30"/>
      <c r="GEI15" s="30"/>
      <c r="GEL15" s="30"/>
      <c r="GEO15" s="30"/>
      <c r="GER15" s="30"/>
      <c r="GEU15" s="30"/>
      <c r="GEX15" s="30"/>
      <c r="GFA15" s="30"/>
      <c r="GFD15" s="30"/>
      <c r="GFG15" s="30"/>
      <c r="GFJ15" s="30"/>
      <c r="GFM15" s="30"/>
      <c r="GFP15" s="31"/>
      <c r="GFQ15" s="264"/>
      <c r="GFT15" s="30"/>
      <c r="GFW15" s="30"/>
      <c r="GFZ15" s="30"/>
      <c r="GGC15" s="30"/>
      <c r="GGF15" s="30"/>
      <c r="GGI15" s="30"/>
      <c r="GGL15" s="30"/>
      <c r="GGO15" s="30"/>
      <c r="GGR15" s="30"/>
      <c r="GGU15" s="30"/>
      <c r="GGX15" s="30"/>
      <c r="GHA15" s="30"/>
      <c r="GHD15" s="30"/>
      <c r="GHG15" s="30"/>
      <c r="GHJ15" s="31"/>
      <c r="GHK15" s="264"/>
      <c r="GHN15" s="30"/>
      <c r="GHQ15" s="30"/>
      <c r="GHT15" s="30"/>
      <c r="GHW15" s="30"/>
      <c r="GHZ15" s="30"/>
      <c r="GIC15" s="30"/>
      <c r="GIF15" s="30"/>
      <c r="GII15" s="30"/>
      <c r="GIL15" s="30"/>
      <c r="GIO15" s="30"/>
      <c r="GIR15" s="30"/>
      <c r="GIU15" s="30"/>
      <c r="GIX15" s="30"/>
      <c r="GJA15" s="30"/>
      <c r="GJD15" s="31"/>
      <c r="GJE15" s="264"/>
      <c r="GJH15" s="30"/>
      <c r="GJK15" s="30"/>
      <c r="GJN15" s="30"/>
      <c r="GJQ15" s="30"/>
      <c r="GJT15" s="30"/>
      <c r="GJW15" s="30"/>
      <c r="GJZ15" s="30"/>
      <c r="GKC15" s="30"/>
      <c r="GKF15" s="30"/>
      <c r="GKI15" s="30"/>
      <c r="GKL15" s="30"/>
      <c r="GKO15" s="30"/>
      <c r="GKR15" s="30"/>
      <c r="GKU15" s="30"/>
      <c r="GKX15" s="31"/>
      <c r="GKY15" s="264"/>
      <c r="GLB15" s="30"/>
      <c r="GLE15" s="30"/>
      <c r="GLH15" s="30"/>
      <c r="GLK15" s="30"/>
      <c r="GLN15" s="30"/>
      <c r="GLQ15" s="30"/>
      <c r="GLT15" s="30"/>
      <c r="GLW15" s="30"/>
      <c r="GLZ15" s="30"/>
      <c r="GMC15" s="30"/>
      <c r="GMF15" s="30"/>
      <c r="GMI15" s="30"/>
      <c r="GML15" s="30"/>
      <c r="GMO15" s="30"/>
      <c r="GMR15" s="31"/>
      <c r="GMS15" s="264"/>
      <c r="GMV15" s="30"/>
      <c r="GMY15" s="30"/>
      <c r="GNB15" s="30"/>
      <c r="GNE15" s="30"/>
      <c r="GNH15" s="30"/>
      <c r="GNK15" s="30"/>
      <c r="GNN15" s="30"/>
      <c r="GNQ15" s="30"/>
      <c r="GNT15" s="30"/>
      <c r="GNW15" s="30"/>
      <c r="GNZ15" s="30"/>
      <c r="GOC15" s="30"/>
      <c r="GOF15" s="30"/>
      <c r="GOI15" s="30"/>
      <c r="GOL15" s="31"/>
      <c r="GOM15" s="264"/>
      <c r="GOP15" s="30"/>
      <c r="GOS15" s="30"/>
      <c r="GOV15" s="30"/>
      <c r="GOY15" s="30"/>
      <c r="GPB15" s="30"/>
      <c r="GPE15" s="30"/>
      <c r="GPH15" s="30"/>
      <c r="GPK15" s="30"/>
      <c r="GPN15" s="30"/>
      <c r="GPQ15" s="30"/>
      <c r="GPT15" s="30"/>
      <c r="GPW15" s="30"/>
      <c r="GPZ15" s="30"/>
      <c r="GQC15" s="30"/>
      <c r="GQF15" s="31"/>
      <c r="GQG15" s="264"/>
      <c r="GQJ15" s="30"/>
      <c r="GQM15" s="30"/>
      <c r="GQP15" s="30"/>
      <c r="GQS15" s="30"/>
      <c r="GQV15" s="30"/>
      <c r="GQY15" s="30"/>
      <c r="GRB15" s="30"/>
      <c r="GRE15" s="30"/>
      <c r="GRH15" s="30"/>
      <c r="GRK15" s="30"/>
      <c r="GRN15" s="30"/>
      <c r="GRQ15" s="30"/>
      <c r="GRT15" s="30"/>
      <c r="GRW15" s="30"/>
      <c r="GRZ15" s="31"/>
      <c r="GSA15" s="264"/>
      <c r="GSD15" s="30"/>
      <c r="GSG15" s="30"/>
      <c r="GSJ15" s="30"/>
      <c r="GSM15" s="30"/>
      <c r="GSP15" s="30"/>
      <c r="GSS15" s="30"/>
      <c r="GSV15" s="30"/>
      <c r="GSY15" s="30"/>
      <c r="GTB15" s="30"/>
      <c r="GTE15" s="30"/>
      <c r="GTH15" s="30"/>
      <c r="GTK15" s="30"/>
      <c r="GTN15" s="30"/>
      <c r="GTQ15" s="30"/>
      <c r="GTT15" s="31"/>
      <c r="GTU15" s="264"/>
      <c r="GTX15" s="30"/>
      <c r="GUA15" s="30"/>
      <c r="GUD15" s="30"/>
      <c r="GUG15" s="30"/>
      <c r="GUJ15" s="30"/>
      <c r="GUM15" s="30"/>
      <c r="GUP15" s="30"/>
      <c r="GUS15" s="30"/>
      <c r="GUV15" s="30"/>
      <c r="GUY15" s="30"/>
      <c r="GVB15" s="30"/>
      <c r="GVE15" s="30"/>
      <c r="GVH15" s="30"/>
      <c r="GVK15" s="30"/>
      <c r="GVN15" s="31"/>
      <c r="GVO15" s="264"/>
      <c r="GVR15" s="30"/>
      <c r="GVU15" s="30"/>
      <c r="GVX15" s="30"/>
      <c r="GWA15" s="30"/>
      <c r="GWD15" s="30"/>
      <c r="GWG15" s="30"/>
      <c r="GWJ15" s="30"/>
      <c r="GWM15" s="30"/>
      <c r="GWP15" s="30"/>
      <c r="GWS15" s="30"/>
      <c r="GWV15" s="30"/>
      <c r="GWY15" s="30"/>
      <c r="GXB15" s="30"/>
      <c r="GXE15" s="30"/>
      <c r="GXH15" s="31"/>
      <c r="GXI15" s="264"/>
      <c r="GXL15" s="30"/>
      <c r="GXO15" s="30"/>
      <c r="GXR15" s="30"/>
      <c r="GXU15" s="30"/>
      <c r="GXX15" s="30"/>
      <c r="GYA15" s="30"/>
      <c r="GYD15" s="30"/>
      <c r="GYG15" s="30"/>
      <c r="GYJ15" s="30"/>
      <c r="GYM15" s="30"/>
      <c r="GYP15" s="30"/>
      <c r="GYS15" s="30"/>
      <c r="GYV15" s="30"/>
      <c r="GYY15" s="30"/>
      <c r="GZB15" s="31"/>
      <c r="GZC15" s="264"/>
      <c r="GZF15" s="30"/>
      <c r="GZI15" s="30"/>
      <c r="GZL15" s="30"/>
      <c r="GZO15" s="30"/>
      <c r="GZR15" s="30"/>
      <c r="GZU15" s="30"/>
      <c r="GZX15" s="30"/>
      <c r="HAA15" s="30"/>
      <c r="HAD15" s="30"/>
      <c r="HAG15" s="30"/>
      <c r="HAJ15" s="30"/>
      <c r="HAM15" s="30"/>
      <c r="HAP15" s="30"/>
      <c r="HAS15" s="30"/>
      <c r="HAV15" s="31"/>
      <c r="HAW15" s="264"/>
      <c r="HAZ15" s="30"/>
      <c r="HBC15" s="30"/>
      <c r="HBF15" s="30"/>
      <c r="HBI15" s="30"/>
      <c r="HBL15" s="30"/>
      <c r="HBO15" s="30"/>
      <c r="HBR15" s="30"/>
      <c r="HBU15" s="30"/>
      <c r="HBX15" s="30"/>
      <c r="HCA15" s="30"/>
      <c r="HCD15" s="30"/>
      <c r="HCG15" s="30"/>
      <c r="HCJ15" s="30"/>
      <c r="HCM15" s="30"/>
      <c r="HCP15" s="31"/>
      <c r="HCQ15" s="264"/>
      <c r="HCT15" s="30"/>
      <c r="HCW15" s="30"/>
      <c r="HCZ15" s="30"/>
      <c r="HDC15" s="30"/>
      <c r="HDF15" s="30"/>
      <c r="HDI15" s="30"/>
      <c r="HDL15" s="30"/>
      <c r="HDO15" s="30"/>
      <c r="HDR15" s="30"/>
      <c r="HDU15" s="30"/>
      <c r="HDX15" s="30"/>
      <c r="HEA15" s="30"/>
      <c r="HED15" s="30"/>
      <c r="HEG15" s="30"/>
      <c r="HEJ15" s="31"/>
      <c r="HEK15" s="264"/>
      <c r="HEN15" s="30"/>
      <c r="HEQ15" s="30"/>
      <c r="HET15" s="30"/>
      <c r="HEW15" s="30"/>
      <c r="HEZ15" s="30"/>
      <c r="HFC15" s="30"/>
      <c r="HFF15" s="30"/>
      <c r="HFI15" s="30"/>
      <c r="HFL15" s="30"/>
      <c r="HFO15" s="30"/>
      <c r="HFR15" s="30"/>
      <c r="HFU15" s="30"/>
      <c r="HFX15" s="30"/>
      <c r="HGA15" s="30"/>
      <c r="HGD15" s="31"/>
      <c r="HGE15" s="264"/>
      <c r="HGH15" s="30"/>
      <c r="HGK15" s="30"/>
      <c r="HGN15" s="30"/>
      <c r="HGQ15" s="30"/>
      <c r="HGT15" s="30"/>
      <c r="HGW15" s="30"/>
      <c r="HGZ15" s="30"/>
      <c r="HHC15" s="30"/>
      <c r="HHF15" s="30"/>
      <c r="HHI15" s="30"/>
      <c r="HHL15" s="30"/>
      <c r="HHO15" s="30"/>
      <c r="HHR15" s="30"/>
      <c r="HHU15" s="30"/>
      <c r="HHX15" s="31"/>
      <c r="HHY15" s="264"/>
      <c r="HIB15" s="30"/>
      <c r="HIE15" s="30"/>
      <c r="HIH15" s="30"/>
      <c r="HIK15" s="30"/>
      <c r="HIN15" s="30"/>
      <c r="HIQ15" s="30"/>
      <c r="HIT15" s="30"/>
      <c r="HIW15" s="30"/>
      <c r="HIZ15" s="30"/>
      <c r="HJC15" s="30"/>
      <c r="HJF15" s="30"/>
      <c r="HJI15" s="30"/>
      <c r="HJL15" s="30"/>
      <c r="HJO15" s="30"/>
      <c r="HJR15" s="31"/>
      <c r="HJS15" s="264"/>
      <c r="HJV15" s="30"/>
      <c r="HJY15" s="30"/>
      <c r="HKB15" s="30"/>
      <c r="HKE15" s="30"/>
      <c r="HKH15" s="30"/>
      <c r="HKK15" s="30"/>
      <c r="HKN15" s="30"/>
      <c r="HKQ15" s="30"/>
      <c r="HKT15" s="30"/>
      <c r="HKW15" s="30"/>
      <c r="HKZ15" s="30"/>
      <c r="HLC15" s="30"/>
      <c r="HLF15" s="30"/>
      <c r="HLI15" s="30"/>
      <c r="HLL15" s="31"/>
      <c r="HLM15" s="264"/>
      <c r="HLP15" s="30"/>
      <c r="HLS15" s="30"/>
      <c r="HLV15" s="30"/>
      <c r="HLY15" s="30"/>
      <c r="HMB15" s="30"/>
      <c r="HME15" s="30"/>
      <c r="HMH15" s="30"/>
      <c r="HMK15" s="30"/>
      <c r="HMN15" s="30"/>
      <c r="HMQ15" s="30"/>
      <c r="HMT15" s="30"/>
      <c r="HMW15" s="30"/>
      <c r="HMZ15" s="30"/>
      <c r="HNC15" s="30"/>
      <c r="HNF15" s="31"/>
      <c r="HNG15" s="264"/>
      <c r="HNJ15" s="30"/>
      <c r="HNM15" s="30"/>
      <c r="HNP15" s="30"/>
      <c r="HNS15" s="30"/>
      <c r="HNV15" s="30"/>
      <c r="HNY15" s="30"/>
      <c r="HOB15" s="30"/>
      <c r="HOE15" s="30"/>
      <c r="HOH15" s="30"/>
      <c r="HOK15" s="30"/>
      <c r="HON15" s="30"/>
      <c r="HOQ15" s="30"/>
      <c r="HOT15" s="30"/>
      <c r="HOW15" s="30"/>
      <c r="HOZ15" s="31"/>
      <c r="HPA15" s="264"/>
      <c r="HPD15" s="30"/>
      <c r="HPG15" s="30"/>
      <c r="HPJ15" s="30"/>
      <c r="HPM15" s="30"/>
      <c r="HPP15" s="30"/>
      <c r="HPS15" s="30"/>
      <c r="HPV15" s="30"/>
      <c r="HPY15" s="30"/>
      <c r="HQB15" s="30"/>
      <c r="HQE15" s="30"/>
      <c r="HQH15" s="30"/>
      <c r="HQK15" s="30"/>
      <c r="HQN15" s="30"/>
      <c r="HQQ15" s="30"/>
      <c r="HQT15" s="31"/>
      <c r="HQU15" s="264"/>
      <c r="HQX15" s="30"/>
      <c r="HRA15" s="30"/>
      <c r="HRD15" s="30"/>
      <c r="HRG15" s="30"/>
      <c r="HRJ15" s="30"/>
      <c r="HRM15" s="30"/>
      <c r="HRP15" s="30"/>
      <c r="HRS15" s="30"/>
      <c r="HRV15" s="30"/>
      <c r="HRY15" s="30"/>
      <c r="HSB15" s="30"/>
      <c r="HSE15" s="30"/>
      <c r="HSH15" s="30"/>
      <c r="HSK15" s="30"/>
      <c r="HSN15" s="31"/>
      <c r="HSO15" s="264"/>
      <c r="HSR15" s="30"/>
      <c r="HSU15" s="30"/>
      <c r="HSX15" s="30"/>
      <c r="HTA15" s="30"/>
      <c r="HTD15" s="30"/>
      <c r="HTG15" s="30"/>
      <c r="HTJ15" s="30"/>
      <c r="HTM15" s="30"/>
      <c r="HTP15" s="30"/>
      <c r="HTS15" s="30"/>
      <c r="HTV15" s="30"/>
      <c r="HTY15" s="30"/>
      <c r="HUB15" s="30"/>
      <c r="HUE15" s="30"/>
      <c r="HUH15" s="31"/>
      <c r="HUI15" s="264"/>
      <c r="HUL15" s="30"/>
      <c r="HUO15" s="30"/>
      <c r="HUR15" s="30"/>
      <c r="HUU15" s="30"/>
      <c r="HUX15" s="30"/>
      <c r="HVA15" s="30"/>
      <c r="HVD15" s="30"/>
      <c r="HVG15" s="30"/>
      <c r="HVJ15" s="30"/>
      <c r="HVM15" s="30"/>
      <c r="HVP15" s="30"/>
      <c r="HVS15" s="30"/>
      <c r="HVV15" s="30"/>
      <c r="HVY15" s="30"/>
      <c r="HWB15" s="31"/>
      <c r="HWC15" s="264"/>
      <c r="HWF15" s="30"/>
      <c r="HWI15" s="30"/>
      <c r="HWL15" s="30"/>
      <c r="HWO15" s="30"/>
      <c r="HWR15" s="30"/>
      <c r="HWU15" s="30"/>
      <c r="HWX15" s="30"/>
      <c r="HXA15" s="30"/>
      <c r="HXD15" s="30"/>
      <c r="HXG15" s="30"/>
      <c r="HXJ15" s="30"/>
      <c r="HXM15" s="30"/>
      <c r="HXP15" s="30"/>
      <c r="HXS15" s="30"/>
      <c r="HXV15" s="31"/>
      <c r="HXW15" s="264"/>
      <c r="HXZ15" s="30"/>
      <c r="HYC15" s="30"/>
      <c r="HYF15" s="30"/>
      <c r="HYI15" s="30"/>
      <c r="HYL15" s="30"/>
      <c r="HYO15" s="30"/>
      <c r="HYR15" s="30"/>
      <c r="HYU15" s="30"/>
      <c r="HYX15" s="30"/>
      <c r="HZA15" s="30"/>
      <c r="HZD15" s="30"/>
      <c r="HZG15" s="30"/>
      <c r="HZJ15" s="30"/>
      <c r="HZM15" s="30"/>
      <c r="HZP15" s="31"/>
      <c r="HZQ15" s="264"/>
      <c r="HZT15" s="30"/>
      <c r="HZW15" s="30"/>
      <c r="HZZ15" s="30"/>
      <c r="IAC15" s="30"/>
      <c r="IAF15" s="30"/>
      <c r="IAI15" s="30"/>
      <c r="IAL15" s="30"/>
      <c r="IAO15" s="30"/>
      <c r="IAR15" s="30"/>
      <c r="IAU15" s="30"/>
      <c r="IAX15" s="30"/>
      <c r="IBA15" s="30"/>
      <c r="IBD15" s="30"/>
      <c r="IBG15" s="30"/>
      <c r="IBJ15" s="31"/>
      <c r="IBK15" s="264"/>
      <c r="IBN15" s="30"/>
      <c r="IBQ15" s="30"/>
      <c r="IBT15" s="30"/>
      <c r="IBW15" s="30"/>
      <c r="IBZ15" s="30"/>
      <c r="ICC15" s="30"/>
      <c r="ICF15" s="30"/>
      <c r="ICI15" s="30"/>
      <c r="ICL15" s="30"/>
      <c r="ICO15" s="30"/>
      <c r="ICR15" s="30"/>
      <c r="ICU15" s="30"/>
      <c r="ICX15" s="30"/>
      <c r="IDA15" s="30"/>
      <c r="IDD15" s="31"/>
      <c r="IDE15" s="264"/>
      <c r="IDH15" s="30"/>
      <c r="IDK15" s="30"/>
      <c r="IDN15" s="30"/>
      <c r="IDQ15" s="30"/>
      <c r="IDT15" s="30"/>
      <c r="IDW15" s="30"/>
      <c r="IDZ15" s="30"/>
      <c r="IEC15" s="30"/>
      <c r="IEF15" s="30"/>
      <c r="IEI15" s="30"/>
      <c r="IEL15" s="30"/>
      <c r="IEO15" s="30"/>
      <c r="IER15" s="30"/>
      <c r="IEU15" s="30"/>
      <c r="IEX15" s="31"/>
      <c r="IEY15" s="264"/>
      <c r="IFB15" s="30"/>
      <c r="IFE15" s="30"/>
      <c r="IFH15" s="30"/>
      <c r="IFK15" s="30"/>
      <c r="IFN15" s="30"/>
      <c r="IFQ15" s="30"/>
      <c r="IFT15" s="30"/>
      <c r="IFW15" s="30"/>
      <c r="IFZ15" s="30"/>
      <c r="IGC15" s="30"/>
      <c r="IGF15" s="30"/>
      <c r="IGI15" s="30"/>
      <c r="IGL15" s="30"/>
      <c r="IGO15" s="30"/>
      <c r="IGR15" s="31"/>
      <c r="IGS15" s="264"/>
      <c r="IGV15" s="30"/>
      <c r="IGY15" s="30"/>
      <c r="IHB15" s="30"/>
      <c r="IHE15" s="30"/>
      <c r="IHH15" s="30"/>
      <c r="IHK15" s="30"/>
      <c r="IHN15" s="30"/>
      <c r="IHQ15" s="30"/>
      <c r="IHT15" s="30"/>
      <c r="IHW15" s="30"/>
      <c r="IHZ15" s="30"/>
      <c r="IIC15" s="30"/>
      <c r="IIF15" s="30"/>
      <c r="III15" s="30"/>
      <c r="IIL15" s="31"/>
      <c r="IIM15" s="264"/>
      <c r="IIP15" s="30"/>
      <c r="IIS15" s="30"/>
      <c r="IIV15" s="30"/>
      <c r="IIY15" s="30"/>
      <c r="IJB15" s="30"/>
      <c r="IJE15" s="30"/>
      <c r="IJH15" s="30"/>
      <c r="IJK15" s="30"/>
      <c r="IJN15" s="30"/>
      <c r="IJQ15" s="30"/>
      <c r="IJT15" s="30"/>
      <c r="IJW15" s="30"/>
      <c r="IJZ15" s="30"/>
      <c r="IKC15" s="30"/>
      <c r="IKF15" s="31"/>
      <c r="IKG15" s="264"/>
      <c r="IKJ15" s="30"/>
      <c r="IKM15" s="30"/>
      <c r="IKP15" s="30"/>
      <c r="IKS15" s="30"/>
      <c r="IKV15" s="30"/>
      <c r="IKY15" s="30"/>
      <c r="ILB15" s="30"/>
      <c r="ILE15" s="30"/>
      <c r="ILH15" s="30"/>
      <c r="ILK15" s="30"/>
      <c r="ILN15" s="30"/>
      <c r="ILQ15" s="30"/>
      <c r="ILT15" s="30"/>
      <c r="ILW15" s="30"/>
      <c r="ILZ15" s="31"/>
      <c r="IMA15" s="264"/>
      <c r="IMD15" s="30"/>
      <c r="IMG15" s="30"/>
      <c r="IMJ15" s="30"/>
      <c r="IMM15" s="30"/>
      <c r="IMP15" s="30"/>
      <c r="IMS15" s="30"/>
      <c r="IMV15" s="30"/>
      <c r="IMY15" s="30"/>
      <c r="INB15" s="30"/>
      <c r="INE15" s="30"/>
      <c r="INH15" s="30"/>
      <c r="INK15" s="30"/>
      <c r="INN15" s="30"/>
      <c r="INQ15" s="30"/>
      <c r="INT15" s="31"/>
      <c r="INU15" s="264"/>
      <c r="INX15" s="30"/>
      <c r="IOA15" s="30"/>
      <c r="IOD15" s="30"/>
      <c r="IOG15" s="30"/>
      <c r="IOJ15" s="30"/>
      <c r="IOM15" s="30"/>
      <c r="IOP15" s="30"/>
      <c r="IOS15" s="30"/>
      <c r="IOV15" s="30"/>
      <c r="IOY15" s="30"/>
      <c r="IPB15" s="30"/>
      <c r="IPE15" s="30"/>
      <c r="IPH15" s="30"/>
      <c r="IPK15" s="30"/>
      <c r="IPN15" s="31"/>
      <c r="IPO15" s="264"/>
      <c r="IPR15" s="30"/>
      <c r="IPU15" s="30"/>
      <c r="IPX15" s="30"/>
      <c r="IQA15" s="30"/>
      <c r="IQD15" s="30"/>
      <c r="IQG15" s="30"/>
      <c r="IQJ15" s="30"/>
      <c r="IQM15" s="30"/>
      <c r="IQP15" s="30"/>
      <c r="IQS15" s="30"/>
      <c r="IQV15" s="30"/>
      <c r="IQY15" s="30"/>
      <c r="IRB15" s="30"/>
      <c r="IRE15" s="30"/>
      <c r="IRH15" s="31"/>
      <c r="IRI15" s="264"/>
      <c r="IRL15" s="30"/>
      <c r="IRO15" s="30"/>
      <c r="IRR15" s="30"/>
      <c r="IRU15" s="30"/>
      <c r="IRX15" s="30"/>
      <c r="ISA15" s="30"/>
      <c r="ISD15" s="30"/>
      <c r="ISG15" s="30"/>
      <c r="ISJ15" s="30"/>
      <c r="ISM15" s="30"/>
      <c r="ISP15" s="30"/>
      <c r="ISS15" s="30"/>
      <c r="ISV15" s="30"/>
      <c r="ISY15" s="30"/>
      <c r="ITB15" s="31"/>
      <c r="ITC15" s="264"/>
      <c r="ITF15" s="30"/>
      <c r="ITI15" s="30"/>
      <c r="ITL15" s="30"/>
      <c r="ITO15" s="30"/>
      <c r="ITR15" s="30"/>
      <c r="ITU15" s="30"/>
      <c r="ITX15" s="30"/>
      <c r="IUA15" s="30"/>
      <c r="IUD15" s="30"/>
      <c r="IUG15" s="30"/>
      <c r="IUJ15" s="30"/>
      <c r="IUM15" s="30"/>
      <c r="IUP15" s="30"/>
      <c r="IUS15" s="30"/>
      <c r="IUV15" s="31"/>
      <c r="IUW15" s="264"/>
      <c r="IUZ15" s="30"/>
      <c r="IVC15" s="30"/>
      <c r="IVF15" s="30"/>
      <c r="IVI15" s="30"/>
      <c r="IVL15" s="30"/>
      <c r="IVO15" s="30"/>
      <c r="IVR15" s="30"/>
      <c r="IVU15" s="30"/>
      <c r="IVX15" s="30"/>
      <c r="IWA15" s="30"/>
      <c r="IWD15" s="30"/>
      <c r="IWG15" s="30"/>
      <c r="IWJ15" s="30"/>
      <c r="IWM15" s="30"/>
      <c r="IWP15" s="31"/>
      <c r="IWQ15" s="264"/>
      <c r="IWT15" s="30"/>
      <c r="IWW15" s="30"/>
      <c r="IWZ15" s="30"/>
      <c r="IXC15" s="30"/>
      <c r="IXF15" s="30"/>
      <c r="IXI15" s="30"/>
      <c r="IXL15" s="30"/>
      <c r="IXO15" s="30"/>
      <c r="IXR15" s="30"/>
      <c r="IXU15" s="30"/>
      <c r="IXX15" s="30"/>
      <c r="IYA15" s="30"/>
      <c r="IYD15" s="30"/>
      <c r="IYG15" s="30"/>
      <c r="IYJ15" s="31"/>
      <c r="IYK15" s="264"/>
      <c r="IYN15" s="30"/>
      <c r="IYQ15" s="30"/>
      <c r="IYT15" s="30"/>
      <c r="IYW15" s="30"/>
      <c r="IYZ15" s="30"/>
      <c r="IZC15" s="30"/>
      <c r="IZF15" s="30"/>
      <c r="IZI15" s="30"/>
      <c r="IZL15" s="30"/>
      <c r="IZO15" s="30"/>
      <c r="IZR15" s="30"/>
      <c r="IZU15" s="30"/>
      <c r="IZX15" s="30"/>
      <c r="JAA15" s="30"/>
      <c r="JAD15" s="31"/>
      <c r="JAE15" s="264"/>
      <c r="JAH15" s="30"/>
      <c r="JAK15" s="30"/>
      <c r="JAN15" s="30"/>
      <c r="JAQ15" s="30"/>
      <c r="JAT15" s="30"/>
      <c r="JAW15" s="30"/>
      <c r="JAZ15" s="30"/>
      <c r="JBC15" s="30"/>
      <c r="JBF15" s="30"/>
      <c r="JBI15" s="30"/>
      <c r="JBL15" s="30"/>
      <c r="JBO15" s="30"/>
      <c r="JBR15" s="30"/>
      <c r="JBU15" s="30"/>
      <c r="JBX15" s="31"/>
      <c r="JBY15" s="264"/>
      <c r="JCB15" s="30"/>
      <c r="JCE15" s="30"/>
      <c r="JCH15" s="30"/>
      <c r="JCK15" s="30"/>
      <c r="JCN15" s="30"/>
      <c r="JCQ15" s="30"/>
      <c r="JCT15" s="30"/>
      <c r="JCW15" s="30"/>
      <c r="JCZ15" s="30"/>
      <c r="JDC15" s="30"/>
      <c r="JDF15" s="30"/>
      <c r="JDI15" s="30"/>
      <c r="JDL15" s="30"/>
      <c r="JDO15" s="30"/>
      <c r="JDR15" s="31"/>
      <c r="JDS15" s="264"/>
      <c r="JDV15" s="30"/>
      <c r="JDY15" s="30"/>
      <c r="JEB15" s="30"/>
      <c r="JEE15" s="30"/>
      <c r="JEH15" s="30"/>
      <c r="JEK15" s="30"/>
      <c r="JEN15" s="30"/>
      <c r="JEQ15" s="30"/>
      <c r="JET15" s="30"/>
      <c r="JEW15" s="30"/>
      <c r="JEZ15" s="30"/>
      <c r="JFC15" s="30"/>
      <c r="JFF15" s="30"/>
      <c r="JFI15" s="30"/>
      <c r="JFL15" s="31"/>
      <c r="JFM15" s="264"/>
      <c r="JFP15" s="30"/>
      <c r="JFS15" s="30"/>
      <c r="JFV15" s="30"/>
      <c r="JFY15" s="30"/>
      <c r="JGB15" s="30"/>
      <c r="JGE15" s="30"/>
      <c r="JGH15" s="30"/>
      <c r="JGK15" s="30"/>
      <c r="JGN15" s="30"/>
      <c r="JGQ15" s="30"/>
      <c r="JGT15" s="30"/>
      <c r="JGW15" s="30"/>
      <c r="JGZ15" s="30"/>
      <c r="JHC15" s="30"/>
      <c r="JHF15" s="31"/>
      <c r="JHG15" s="264"/>
      <c r="JHJ15" s="30"/>
      <c r="JHM15" s="30"/>
      <c r="JHP15" s="30"/>
      <c r="JHS15" s="30"/>
      <c r="JHV15" s="30"/>
      <c r="JHY15" s="30"/>
      <c r="JIB15" s="30"/>
      <c r="JIE15" s="30"/>
      <c r="JIH15" s="30"/>
      <c r="JIK15" s="30"/>
      <c r="JIN15" s="30"/>
      <c r="JIQ15" s="30"/>
      <c r="JIT15" s="30"/>
      <c r="JIW15" s="30"/>
      <c r="JIZ15" s="31"/>
      <c r="JJA15" s="264"/>
      <c r="JJD15" s="30"/>
      <c r="JJG15" s="30"/>
      <c r="JJJ15" s="30"/>
      <c r="JJM15" s="30"/>
      <c r="JJP15" s="30"/>
      <c r="JJS15" s="30"/>
      <c r="JJV15" s="30"/>
      <c r="JJY15" s="30"/>
      <c r="JKB15" s="30"/>
      <c r="JKE15" s="30"/>
      <c r="JKH15" s="30"/>
      <c r="JKK15" s="30"/>
      <c r="JKN15" s="30"/>
      <c r="JKQ15" s="30"/>
      <c r="JKT15" s="31"/>
      <c r="JKU15" s="264"/>
      <c r="JKX15" s="30"/>
      <c r="JLA15" s="30"/>
      <c r="JLD15" s="30"/>
      <c r="JLG15" s="30"/>
      <c r="JLJ15" s="30"/>
      <c r="JLM15" s="30"/>
      <c r="JLP15" s="30"/>
      <c r="JLS15" s="30"/>
      <c r="JLV15" s="30"/>
      <c r="JLY15" s="30"/>
      <c r="JMB15" s="30"/>
      <c r="JME15" s="30"/>
      <c r="JMH15" s="30"/>
      <c r="JMK15" s="30"/>
      <c r="JMN15" s="31"/>
      <c r="JMO15" s="264"/>
      <c r="JMR15" s="30"/>
      <c r="JMU15" s="30"/>
      <c r="JMX15" s="30"/>
      <c r="JNA15" s="30"/>
      <c r="JND15" s="30"/>
      <c r="JNG15" s="30"/>
      <c r="JNJ15" s="30"/>
      <c r="JNM15" s="30"/>
      <c r="JNP15" s="30"/>
      <c r="JNS15" s="30"/>
      <c r="JNV15" s="30"/>
      <c r="JNY15" s="30"/>
      <c r="JOB15" s="30"/>
      <c r="JOE15" s="30"/>
      <c r="JOH15" s="31"/>
      <c r="JOI15" s="264"/>
      <c r="JOL15" s="30"/>
      <c r="JOO15" s="30"/>
      <c r="JOR15" s="30"/>
      <c r="JOU15" s="30"/>
      <c r="JOX15" s="30"/>
      <c r="JPA15" s="30"/>
      <c r="JPD15" s="30"/>
      <c r="JPG15" s="30"/>
      <c r="JPJ15" s="30"/>
      <c r="JPM15" s="30"/>
      <c r="JPP15" s="30"/>
      <c r="JPS15" s="30"/>
      <c r="JPV15" s="30"/>
      <c r="JPY15" s="30"/>
      <c r="JQB15" s="31"/>
      <c r="JQC15" s="264"/>
      <c r="JQF15" s="30"/>
      <c r="JQI15" s="30"/>
      <c r="JQL15" s="30"/>
      <c r="JQO15" s="30"/>
      <c r="JQR15" s="30"/>
      <c r="JQU15" s="30"/>
      <c r="JQX15" s="30"/>
      <c r="JRA15" s="30"/>
      <c r="JRD15" s="30"/>
      <c r="JRG15" s="30"/>
      <c r="JRJ15" s="30"/>
      <c r="JRM15" s="30"/>
      <c r="JRP15" s="30"/>
      <c r="JRS15" s="30"/>
      <c r="JRV15" s="31"/>
      <c r="JRW15" s="264"/>
      <c r="JRZ15" s="30"/>
      <c r="JSC15" s="30"/>
      <c r="JSF15" s="30"/>
      <c r="JSI15" s="30"/>
      <c r="JSL15" s="30"/>
      <c r="JSO15" s="30"/>
      <c r="JSR15" s="30"/>
      <c r="JSU15" s="30"/>
      <c r="JSX15" s="30"/>
      <c r="JTA15" s="30"/>
      <c r="JTD15" s="30"/>
      <c r="JTG15" s="30"/>
      <c r="JTJ15" s="30"/>
      <c r="JTM15" s="30"/>
      <c r="JTP15" s="31"/>
      <c r="JTQ15" s="264"/>
      <c r="JTT15" s="30"/>
      <c r="JTW15" s="30"/>
      <c r="JTZ15" s="30"/>
      <c r="JUC15" s="30"/>
      <c r="JUF15" s="30"/>
      <c r="JUI15" s="30"/>
      <c r="JUL15" s="30"/>
      <c r="JUO15" s="30"/>
      <c r="JUR15" s="30"/>
      <c r="JUU15" s="30"/>
      <c r="JUX15" s="30"/>
      <c r="JVA15" s="30"/>
      <c r="JVD15" s="30"/>
      <c r="JVG15" s="30"/>
      <c r="JVJ15" s="31"/>
      <c r="JVK15" s="264"/>
      <c r="JVN15" s="30"/>
      <c r="JVQ15" s="30"/>
      <c r="JVT15" s="30"/>
      <c r="JVW15" s="30"/>
      <c r="JVZ15" s="30"/>
      <c r="JWC15" s="30"/>
      <c r="JWF15" s="30"/>
      <c r="JWI15" s="30"/>
      <c r="JWL15" s="30"/>
      <c r="JWO15" s="30"/>
      <c r="JWR15" s="30"/>
      <c r="JWU15" s="30"/>
      <c r="JWX15" s="30"/>
      <c r="JXA15" s="30"/>
      <c r="JXD15" s="31"/>
      <c r="JXE15" s="264"/>
      <c r="JXH15" s="30"/>
      <c r="JXK15" s="30"/>
      <c r="JXN15" s="30"/>
      <c r="JXQ15" s="30"/>
      <c r="JXT15" s="30"/>
      <c r="JXW15" s="30"/>
      <c r="JXZ15" s="30"/>
      <c r="JYC15" s="30"/>
      <c r="JYF15" s="30"/>
      <c r="JYI15" s="30"/>
      <c r="JYL15" s="30"/>
      <c r="JYO15" s="30"/>
      <c r="JYR15" s="30"/>
      <c r="JYU15" s="30"/>
      <c r="JYX15" s="31"/>
      <c r="JYY15" s="264"/>
      <c r="JZB15" s="30"/>
      <c r="JZE15" s="30"/>
      <c r="JZH15" s="30"/>
      <c r="JZK15" s="30"/>
      <c r="JZN15" s="30"/>
      <c r="JZQ15" s="30"/>
      <c r="JZT15" s="30"/>
      <c r="JZW15" s="30"/>
      <c r="JZZ15" s="30"/>
      <c r="KAC15" s="30"/>
      <c r="KAF15" s="30"/>
      <c r="KAI15" s="30"/>
      <c r="KAL15" s="30"/>
      <c r="KAO15" s="30"/>
      <c r="KAR15" s="31"/>
      <c r="KAS15" s="264"/>
      <c r="KAV15" s="30"/>
      <c r="KAY15" s="30"/>
      <c r="KBB15" s="30"/>
      <c r="KBE15" s="30"/>
      <c r="KBH15" s="30"/>
      <c r="KBK15" s="30"/>
      <c r="KBN15" s="30"/>
      <c r="KBQ15" s="30"/>
      <c r="KBT15" s="30"/>
      <c r="KBW15" s="30"/>
      <c r="KBZ15" s="30"/>
      <c r="KCC15" s="30"/>
      <c r="KCF15" s="30"/>
      <c r="KCI15" s="30"/>
      <c r="KCL15" s="31"/>
      <c r="KCM15" s="264"/>
      <c r="KCP15" s="30"/>
      <c r="KCS15" s="30"/>
      <c r="KCV15" s="30"/>
      <c r="KCY15" s="30"/>
      <c r="KDB15" s="30"/>
      <c r="KDE15" s="30"/>
      <c r="KDH15" s="30"/>
      <c r="KDK15" s="30"/>
      <c r="KDN15" s="30"/>
      <c r="KDQ15" s="30"/>
      <c r="KDT15" s="30"/>
      <c r="KDW15" s="30"/>
      <c r="KDZ15" s="30"/>
      <c r="KEC15" s="30"/>
      <c r="KEF15" s="31"/>
      <c r="KEG15" s="264"/>
      <c r="KEJ15" s="30"/>
      <c r="KEM15" s="30"/>
      <c r="KEP15" s="30"/>
      <c r="KES15" s="30"/>
      <c r="KEV15" s="30"/>
      <c r="KEY15" s="30"/>
      <c r="KFB15" s="30"/>
      <c r="KFE15" s="30"/>
      <c r="KFH15" s="30"/>
      <c r="KFK15" s="30"/>
      <c r="KFN15" s="30"/>
      <c r="KFQ15" s="30"/>
      <c r="KFT15" s="30"/>
      <c r="KFW15" s="30"/>
      <c r="KFZ15" s="31"/>
      <c r="KGA15" s="264"/>
      <c r="KGD15" s="30"/>
      <c r="KGG15" s="30"/>
      <c r="KGJ15" s="30"/>
      <c r="KGM15" s="30"/>
      <c r="KGP15" s="30"/>
      <c r="KGS15" s="30"/>
      <c r="KGV15" s="30"/>
      <c r="KGY15" s="30"/>
      <c r="KHB15" s="30"/>
      <c r="KHE15" s="30"/>
      <c r="KHH15" s="30"/>
      <c r="KHK15" s="30"/>
      <c r="KHN15" s="30"/>
      <c r="KHQ15" s="30"/>
      <c r="KHT15" s="31"/>
      <c r="KHU15" s="264"/>
      <c r="KHX15" s="30"/>
      <c r="KIA15" s="30"/>
      <c r="KID15" s="30"/>
      <c r="KIG15" s="30"/>
      <c r="KIJ15" s="30"/>
      <c r="KIM15" s="30"/>
      <c r="KIP15" s="30"/>
      <c r="KIS15" s="30"/>
      <c r="KIV15" s="30"/>
      <c r="KIY15" s="30"/>
      <c r="KJB15" s="30"/>
      <c r="KJE15" s="30"/>
      <c r="KJH15" s="30"/>
      <c r="KJK15" s="30"/>
      <c r="KJN15" s="31"/>
      <c r="KJO15" s="264"/>
      <c r="KJR15" s="30"/>
      <c r="KJU15" s="30"/>
      <c r="KJX15" s="30"/>
      <c r="KKA15" s="30"/>
      <c r="KKD15" s="30"/>
      <c r="KKG15" s="30"/>
      <c r="KKJ15" s="30"/>
      <c r="KKM15" s="30"/>
      <c r="KKP15" s="30"/>
      <c r="KKS15" s="30"/>
      <c r="KKV15" s="30"/>
      <c r="KKY15" s="30"/>
      <c r="KLB15" s="30"/>
      <c r="KLE15" s="30"/>
      <c r="KLH15" s="31"/>
      <c r="KLI15" s="264"/>
      <c r="KLL15" s="30"/>
      <c r="KLO15" s="30"/>
      <c r="KLR15" s="30"/>
      <c r="KLU15" s="30"/>
      <c r="KLX15" s="30"/>
      <c r="KMA15" s="30"/>
      <c r="KMD15" s="30"/>
      <c r="KMG15" s="30"/>
      <c r="KMJ15" s="30"/>
      <c r="KMM15" s="30"/>
      <c r="KMP15" s="30"/>
      <c r="KMS15" s="30"/>
      <c r="KMV15" s="30"/>
      <c r="KMY15" s="30"/>
      <c r="KNB15" s="31"/>
      <c r="KNC15" s="264"/>
      <c r="KNF15" s="30"/>
      <c r="KNI15" s="30"/>
      <c r="KNL15" s="30"/>
      <c r="KNO15" s="30"/>
      <c r="KNR15" s="30"/>
      <c r="KNU15" s="30"/>
      <c r="KNX15" s="30"/>
      <c r="KOA15" s="30"/>
      <c r="KOD15" s="30"/>
      <c r="KOG15" s="30"/>
      <c r="KOJ15" s="30"/>
      <c r="KOM15" s="30"/>
      <c r="KOP15" s="30"/>
      <c r="KOS15" s="30"/>
      <c r="KOV15" s="31"/>
      <c r="KOW15" s="264"/>
      <c r="KOZ15" s="30"/>
      <c r="KPC15" s="30"/>
      <c r="KPF15" s="30"/>
      <c r="KPI15" s="30"/>
      <c r="KPL15" s="30"/>
      <c r="KPO15" s="30"/>
      <c r="KPR15" s="30"/>
      <c r="KPU15" s="30"/>
      <c r="KPX15" s="30"/>
      <c r="KQA15" s="30"/>
      <c r="KQD15" s="30"/>
      <c r="KQG15" s="30"/>
      <c r="KQJ15" s="30"/>
      <c r="KQM15" s="30"/>
      <c r="KQP15" s="31"/>
      <c r="KQQ15" s="264"/>
      <c r="KQT15" s="30"/>
      <c r="KQW15" s="30"/>
      <c r="KQZ15" s="30"/>
      <c r="KRC15" s="30"/>
      <c r="KRF15" s="30"/>
      <c r="KRI15" s="30"/>
      <c r="KRL15" s="30"/>
      <c r="KRO15" s="30"/>
      <c r="KRR15" s="30"/>
      <c r="KRU15" s="30"/>
      <c r="KRX15" s="30"/>
      <c r="KSA15" s="30"/>
      <c r="KSD15" s="30"/>
      <c r="KSG15" s="30"/>
      <c r="KSJ15" s="31"/>
      <c r="KSK15" s="264"/>
      <c r="KSN15" s="30"/>
      <c r="KSQ15" s="30"/>
      <c r="KST15" s="30"/>
      <c r="KSW15" s="30"/>
      <c r="KSZ15" s="30"/>
      <c r="KTC15" s="30"/>
      <c r="KTF15" s="30"/>
      <c r="KTI15" s="30"/>
      <c r="KTL15" s="30"/>
      <c r="KTO15" s="30"/>
      <c r="KTR15" s="30"/>
      <c r="KTU15" s="30"/>
      <c r="KTX15" s="30"/>
      <c r="KUA15" s="30"/>
      <c r="KUD15" s="31"/>
      <c r="KUE15" s="264"/>
      <c r="KUH15" s="30"/>
      <c r="KUK15" s="30"/>
      <c r="KUN15" s="30"/>
      <c r="KUQ15" s="30"/>
      <c r="KUT15" s="30"/>
      <c r="KUW15" s="30"/>
      <c r="KUZ15" s="30"/>
      <c r="KVC15" s="30"/>
      <c r="KVF15" s="30"/>
      <c r="KVI15" s="30"/>
      <c r="KVL15" s="30"/>
      <c r="KVO15" s="30"/>
      <c r="KVR15" s="30"/>
      <c r="KVU15" s="30"/>
      <c r="KVX15" s="31"/>
      <c r="KVY15" s="264"/>
      <c r="KWB15" s="30"/>
      <c r="KWE15" s="30"/>
      <c r="KWH15" s="30"/>
      <c r="KWK15" s="30"/>
      <c r="KWN15" s="30"/>
      <c r="KWQ15" s="30"/>
      <c r="KWT15" s="30"/>
      <c r="KWW15" s="30"/>
      <c r="KWZ15" s="30"/>
      <c r="KXC15" s="30"/>
      <c r="KXF15" s="30"/>
      <c r="KXI15" s="30"/>
      <c r="KXL15" s="30"/>
      <c r="KXO15" s="30"/>
      <c r="KXR15" s="31"/>
      <c r="KXS15" s="264"/>
      <c r="KXV15" s="30"/>
      <c r="KXY15" s="30"/>
      <c r="KYB15" s="30"/>
      <c r="KYE15" s="30"/>
      <c r="KYH15" s="30"/>
      <c r="KYK15" s="30"/>
      <c r="KYN15" s="30"/>
      <c r="KYQ15" s="30"/>
      <c r="KYT15" s="30"/>
      <c r="KYW15" s="30"/>
      <c r="KYZ15" s="30"/>
      <c r="KZC15" s="30"/>
      <c r="KZF15" s="30"/>
      <c r="KZI15" s="30"/>
      <c r="KZL15" s="31"/>
      <c r="KZM15" s="264"/>
      <c r="KZP15" s="30"/>
      <c r="KZS15" s="30"/>
      <c r="KZV15" s="30"/>
      <c r="KZY15" s="30"/>
      <c r="LAB15" s="30"/>
      <c r="LAE15" s="30"/>
      <c r="LAH15" s="30"/>
      <c r="LAK15" s="30"/>
      <c r="LAN15" s="30"/>
      <c r="LAQ15" s="30"/>
      <c r="LAT15" s="30"/>
      <c r="LAW15" s="30"/>
      <c r="LAZ15" s="30"/>
      <c r="LBC15" s="30"/>
      <c r="LBF15" s="31"/>
      <c r="LBG15" s="264"/>
      <c r="LBJ15" s="30"/>
      <c r="LBM15" s="30"/>
      <c r="LBP15" s="30"/>
      <c r="LBS15" s="30"/>
      <c r="LBV15" s="30"/>
      <c r="LBY15" s="30"/>
      <c r="LCB15" s="30"/>
      <c r="LCE15" s="30"/>
      <c r="LCH15" s="30"/>
      <c r="LCK15" s="30"/>
      <c r="LCN15" s="30"/>
      <c r="LCQ15" s="30"/>
      <c r="LCT15" s="30"/>
      <c r="LCW15" s="30"/>
      <c r="LCZ15" s="31"/>
      <c r="LDA15" s="264"/>
      <c r="LDD15" s="30"/>
      <c r="LDG15" s="30"/>
      <c r="LDJ15" s="30"/>
      <c r="LDM15" s="30"/>
      <c r="LDP15" s="30"/>
      <c r="LDS15" s="30"/>
      <c r="LDV15" s="30"/>
      <c r="LDY15" s="30"/>
      <c r="LEB15" s="30"/>
      <c r="LEE15" s="30"/>
      <c r="LEH15" s="30"/>
      <c r="LEK15" s="30"/>
      <c r="LEN15" s="30"/>
      <c r="LEQ15" s="30"/>
      <c r="LET15" s="31"/>
      <c r="LEU15" s="264"/>
      <c r="LEX15" s="30"/>
      <c r="LFA15" s="30"/>
      <c r="LFD15" s="30"/>
      <c r="LFG15" s="30"/>
      <c r="LFJ15" s="30"/>
      <c r="LFM15" s="30"/>
      <c r="LFP15" s="30"/>
      <c r="LFS15" s="30"/>
      <c r="LFV15" s="30"/>
      <c r="LFY15" s="30"/>
      <c r="LGB15" s="30"/>
      <c r="LGE15" s="30"/>
      <c r="LGH15" s="30"/>
      <c r="LGK15" s="30"/>
      <c r="LGN15" s="31"/>
      <c r="LGO15" s="264"/>
      <c r="LGR15" s="30"/>
      <c r="LGU15" s="30"/>
      <c r="LGX15" s="30"/>
      <c r="LHA15" s="30"/>
      <c r="LHD15" s="30"/>
      <c r="LHG15" s="30"/>
      <c r="LHJ15" s="30"/>
      <c r="LHM15" s="30"/>
      <c r="LHP15" s="30"/>
      <c r="LHS15" s="30"/>
      <c r="LHV15" s="30"/>
      <c r="LHY15" s="30"/>
      <c r="LIB15" s="30"/>
      <c r="LIE15" s="30"/>
      <c r="LIH15" s="31"/>
      <c r="LII15" s="264"/>
      <c r="LIL15" s="30"/>
      <c r="LIO15" s="30"/>
      <c r="LIR15" s="30"/>
      <c r="LIU15" s="30"/>
      <c r="LIX15" s="30"/>
      <c r="LJA15" s="30"/>
      <c r="LJD15" s="30"/>
      <c r="LJG15" s="30"/>
      <c r="LJJ15" s="30"/>
      <c r="LJM15" s="30"/>
      <c r="LJP15" s="30"/>
      <c r="LJS15" s="30"/>
      <c r="LJV15" s="30"/>
      <c r="LJY15" s="30"/>
      <c r="LKB15" s="31"/>
      <c r="LKC15" s="264"/>
      <c r="LKF15" s="30"/>
      <c r="LKI15" s="30"/>
      <c r="LKL15" s="30"/>
      <c r="LKO15" s="30"/>
      <c r="LKR15" s="30"/>
      <c r="LKU15" s="30"/>
      <c r="LKX15" s="30"/>
      <c r="LLA15" s="30"/>
      <c r="LLD15" s="30"/>
      <c r="LLG15" s="30"/>
      <c r="LLJ15" s="30"/>
      <c r="LLM15" s="30"/>
      <c r="LLP15" s="30"/>
      <c r="LLS15" s="30"/>
      <c r="LLV15" s="31"/>
      <c r="LLW15" s="264"/>
      <c r="LLZ15" s="30"/>
      <c r="LMC15" s="30"/>
      <c r="LMF15" s="30"/>
      <c r="LMI15" s="30"/>
      <c r="LML15" s="30"/>
      <c r="LMO15" s="30"/>
      <c r="LMR15" s="30"/>
      <c r="LMU15" s="30"/>
      <c r="LMX15" s="30"/>
      <c r="LNA15" s="30"/>
      <c r="LND15" s="30"/>
      <c r="LNG15" s="30"/>
      <c r="LNJ15" s="30"/>
      <c r="LNM15" s="30"/>
      <c r="LNP15" s="31"/>
      <c r="LNQ15" s="264"/>
      <c r="LNT15" s="30"/>
      <c r="LNW15" s="30"/>
      <c r="LNZ15" s="30"/>
      <c r="LOC15" s="30"/>
      <c r="LOF15" s="30"/>
      <c r="LOI15" s="30"/>
      <c r="LOL15" s="30"/>
      <c r="LOO15" s="30"/>
      <c r="LOR15" s="30"/>
      <c r="LOU15" s="30"/>
      <c r="LOX15" s="30"/>
      <c r="LPA15" s="30"/>
      <c r="LPD15" s="30"/>
      <c r="LPG15" s="30"/>
      <c r="LPJ15" s="31"/>
      <c r="LPK15" s="264"/>
      <c r="LPN15" s="30"/>
      <c r="LPQ15" s="30"/>
      <c r="LPT15" s="30"/>
      <c r="LPW15" s="30"/>
      <c r="LPZ15" s="30"/>
      <c r="LQC15" s="30"/>
      <c r="LQF15" s="30"/>
      <c r="LQI15" s="30"/>
      <c r="LQL15" s="30"/>
      <c r="LQO15" s="30"/>
      <c r="LQR15" s="30"/>
      <c r="LQU15" s="30"/>
      <c r="LQX15" s="30"/>
      <c r="LRA15" s="30"/>
      <c r="LRD15" s="31"/>
      <c r="LRE15" s="264"/>
      <c r="LRH15" s="30"/>
      <c r="LRK15" s="30"/>
      <c r="LRN15" s="30"/>
      <c r="LRQ15" s="30"/>
      <c r="LRT15" s="30"/>
      <c r="LRW15" s="30"/>
      <c r="LRZ15" s="30"/>
      <c r="LSC15" s="30"/>
      <c r="LSF15" s="30"/>
      <c r="LSI15" s="30"/>
      <c r="LSL15" s="30"/>
      <c r="LSO15" s="30"/>
      <c r="LSR15" s="30"/>
      <c r="LSU15" s="30"/>
      <c r="LSX15" s="31"/>
      <c r="LSY15" s="264"/>
      <c r="LTB15" s="30"/>
      <c r="LTE15" s="30"/>
      <c r="LTH15" s="30"/>
      <c r="LTK15" s="30"/>
      <c r="LTN15" s="30"/>
      <c r="LTQ15" s="30"/>
      <c r="LTT15" s="30"/>
      <c r="LTW15" s="30"/>
      <c r="LTZ15" s="30"/>
      <c r="LUC15" s="30"/>
      <c r="LUF15" s="30"/>
      <c r="LUI15" s="30"/>
      <c r="LUL15" s="30"/>
      <c r="LUO15" s="30"/>
      <c r="LUR15" s="31"/>
      <c r="LUS15" s="264"/>
      <c r="LUV15" s="30"/>
      <c r="LUY15" s="30"/>
      <c r="LVB15" s="30"/>
      <c r="LVE15" s="30"/>
      <c r="LVH15" s="30"/>
      <c r="LVK15" s="30"/>
      <c r="LVN15" s="30"/>
      <c r="LVQ15" s="30"/>
      <c r="LVT15" s="30"/>
      <c r="LVW15" s="30"/>
      <c r="LVZ15" s="30"/>
      <c r="LWC15" s="30"/>
      <c r="LWF15" s="30"/>
      <c r="LWI15" s="30"/>
      <c r="LWL15" s="31"/>
      <c r="LWM15" s="264"/>
      <c r="LWP15" s="30"/>
      <c r="LWS15" s="30"/>
      <c r="LWV15" s="30"/>
      <c r="LWY15" s="30"/>
      <c r="LXB15" s="30"/>
      <c r="LXE15" s="30"/>
      <c r="LXH15" s="30"/>
      <c r="LXK15" s="30"/>
      <c r="LXN15" s="30"/>
      <c r="LXQ15" s="30"/>
      <c r="LXT15" s="30"/>
      <c r="LXW15" s="30"/>
      <c r="LXZ15" s="30"/>
      <c r="LYC15" s="30"/>
      <c r="LYF15" s="31"/>
      <c r="LYG15" s="264"/>
      <c r="LYJ15" s="30"/>
      <c r="LYM15" s="30"/>
      <c r="LYP15" s="30"/>
      <c r="LYS15" s="30"/>
      <c r="LYV15" s="30"/>
      <c r="LYY15" s="30"/>
      <c r="LZB15" s="30"/>
      <c r="LZE15" s="30"/>
      <c r="LZH15" s="30"/>
      <c r="LZK15" s="30"/>
      <c r="LZN15" s="30"/>
      <c r="LZQ15" s="30"/>
      <c r="LZT15" s="30"/>
      <c r="LZW15" s="30"/>
      <c r="LZZ15" s="31"/>
      <c r="MAA15" s="264"/>
      <c r="MAD15" s="30"/>
      <c r="MAG15" s="30"/>
      <c r="MAJ15" s="30"/>
      <c r="MAM15" s="30"/>
      <c r="MAP15" s="30"/>
      <c r="MAS15" s="30"/>
      <c r="MAV15" s="30"/>
      <c r="MAY15" s="30"/>
      <c r="MBB15" s="30"/>
      <c r="MBE15" s="30"/>
      <c r="MBH15" s="30"/>
      <c r="MBK15" s="30"/>
      <c r="MBN15" s="30"/>
      <c r="MBQ15" s="30"/>
      <c r="MBT15" s="31"/>
      <c r="MBU15" s="264"/>
      <c r="MBX15" s="30"/>
      <c r="MCA15" s="30"/>
      <c r="MCD15" s="30"/>
      <c r="MCG15" s="30"/>
      <c r="MCJ15" s="30"/>
      <c r="MCM15" s="30"/>
      <c r="MCP15" s="30"/>
      <c r="MCS15" s="30"/>
      <c r="MCV15" s="30"/>
      <c r="MCY15" s="30"/>
      <c r="MDB15" s="30"/>
      <c r="MDE15" s="30"/>
      <c r="MDH15" s="30"/>
      <c r="MDK15" s="30"/>
      <c r="MDN15" s="31"/>
      <c r="MDO15" s="264"/>
      <c r="MDR15" s="30"/>
      <c r="MDU15" s="30"/>
      <c r="MDX15" s="30"/>
      <c r="MEA15" s="30"/>
      <c r="MED15" s="30"/>
      <c r="MEG15" s="30"/>
      <c r="MEJ15" s="30"/>
      <c r="MEM15" s="30"/>
      <c r="MEP15" s="30"/>
      <c r="MES15" s="30"/>
      <c r="MEV15" s="30"/>
      <c r="MEY15" s="30"/>
      <c r="MFB15" s="30"/>
      <c r="MFE15" s="30"/>
      <c r="MFH15" s="31"/>
      <c r="MFI15" s="264"/>
      <c r="MFL15" s="30"/>
      <c r="MFO15" s="30"/>
      <c r="MFR15" s="30"/>
      <c r="MFU15" s="30"/>
      <c r="MFX15" s="30"/>
      <c r="MGA15" s="30"/>
      <c r="MGD15" s="30"/>
      <c r="MGG15" s="30"/>
      <c r="MGJ15" s="30"/>
      <c r="MGM15" s="30"/>
      <c r="MGP15" s="30"/>
      <c r="MGS15" s="30"/>
      <c r="MGV15" s="30"/>
      <c r="MGY15" s="30"/>
      <c r="MHB15" s="31"/>
      <c r="MHC15" s="264"/>
      <c r="MHF15" s="30"/>
      <c r="MHI15" s="30"/>
      <c r="MHL15" s="30"/>
      <c r="MHO15" s="30"/>
      <c r="MHR15" s="30"/>
      <c r="MHU15" s="30"/>
      <c r="MHX15" s="30"/>
      <c r="MIA15" s="30"/>
      <c r="MID15" s="30"/>
      <c r="MIG15" s="30"/>
      <c r="MIJ15" s="30"/>
      <c r="MIM15" s="30"/>
      <c r="MIP15" s="30"/>
      <c r="MIS15" s="30"/>
      <c r="MIV15" s="31"/>
      <c r="MIW15" s="264"/>
      <c r="MIZ15" s="30"/>
      <c r="MJC15" s="30"/>
      <c r="MJF15" s="30"/>
      <c r="MJI15" s="30"/>
      <c r="MJL15" s="30"/>
      <c r="MJO15" s="30"/>
      <c r="MJR15" s="30"/>
      <c r="MJU15" s="30"/>
      <c r="MJX15" s="30"/>
      <c r="MKA15" s="30"/>
      <c r="MKD15" s="30"/>
      <c r="MKG15" s="30"/>
      <c r="MKJ15" s="30"/>
      <c r="MKM15" s="30"/>
      <c r="MKP15" s="31"/>
      <c r="MKQ15" s="264"/>
      <c r="MKT15" s="30"/>
      <c r="MKW15" s="30"/>
      <c r="MKZ15" s="30"/>
      <c r="MLC15" s="30"/>
      <c r="MLF15" s="30"/>
      <c r="MLI15" s="30"/>
      <c r="MLL15" s="30"/>
      <c r="MLO15" s="30"/>
      <c r="MLR15" s="30"/>
      <c r="MLU15" s="30"/>
      <c r="MLX15" s="30"/>
      <c r="MMA15" s="30"/>
      <c r="MMD15" s="30"/>
      <c r="MMG15" s="30"/>
      <c r="MMJ15" s="31"/>
      <c r="MMK15" s="264"/>
      <c r="MMN15" s="30"/>
      <c r="MMQ15" s="30"/>
      <c r="MMT15" s="30"/>
      <c r="MMW15" s="30"/>
      <c r="MMZ15" s="30"/>
      <c r="MNC15" s="30"/>
      <c r="MNF15" s="30"/>
      <c r="MNI15" s="30"/>
      <c r="MNL15" s="30"/>
      <c r="MNO15" s="30"/>
      <c r="MNR15" s="30"/>
      <c r="MNU15" s="30"/>
      <c r="MNX15" s="30"/>
      <c r="MOA15" s="30"/>
      <c r="MOD15" s="31"/>
      <c r="MOE15" s="264"/>
      <c r="MOH15" s="30"/>
      <c r="MOK15" s="30"/>
      <c r="MON15" s="30"/>
      <c r="MOQ15" s="30"/>
      <c r="MOT15" s="30"/>
      <c r="MOW15" s="30"/>
      <c r="MOZ15" s="30"/>
      <c r="MPC15" s="30"/>
      <c r="MPF15" s="30"/>
      <c r="MPI15" s="30"/>
      <c r="MPL15" s="30"/>
      <c r="MPO15" s="30"/>
      <c r="MPR15" s="30"/>
      <c r="MPU15" s="30"/>
      <c r="MPX15" s="31"/>
      <c r="MPY15" s="264"/>
      <c r="MQB15" s="30"/>
      <c r="MQE15" s="30"/>
      <c r="MQH15" s="30"/>
      <c r="MQK15" s="30"/>
      <c r="MQN15" s="30"/>
      <c r="MQQ15" s="30"/>
      <c r="MQT15" s="30"/>
      <c r="MQW15" s="30"/>
      <c r="MQZ15" s="30"/>
      <c r="MRC15" s="30"/>
      <c r="MRF15" s="30"/>
      <c r="MRI15" s="30"/>
      <c r="MRL15" s="30"/>
      <c r="MRO15" s="30"/>
      <c r="MRR15" s="31"/>
      <c r="MRS15" s="264"/>
      <c r="MRV15" s="30"/>
      <c r="MRY15" s="30"/>
      <c r="MSB15" s="30"/>
      <c r="MSE15" s="30"/>
      <c r="MSH15" s="30"/>
      <c r="MSK15" s="30"/>
      <c r="MSN15" s="30"/>
      <c r="MSQ15" s="30"/>
      <c r="MST15" s="30"/>
      <c r="MSW15" s="30"/>
      <c r="MSZ15" s="30"/>
      <c r="MTC15" s="30"/>
      <c r="MTF15" s="30"/>
      <c r="MTI15" s="30"/>
      <c r="MTL15" s="31"/>
      <c r="MTM15" s="264"/>
      <c r="MTP15" s="30"/>
      <c r="MTS15" s="30"/>
      <c r="MTV15" s="30"/>
      <c r="MTY15" s="30"/>
      <c r="MUB15" s="30"/>
      <c r="MUE15" s="30"/>
      <c r="MUH15" s="30"/>
      <c r="MUK15" s="30"/>
      <c r="MUN15" s="30"/>
      <c r="MUQ15" s="30"/>
      <c r="MUT15" s="30"/>
      <c r="MUW15" s="30"/>
      <c r="MUZ15" s="30"/>
      <c r="MVC15" s="30"/>
      <c r="MVF15" s="31"/>
      <c r="MVG15" s="264"/>
      <c r="MVJ15" s="30"/>
      <c r="MVM15" s="30"/>
      <c r="MVP15" s="30"/>
      <c r="MVS15" s="30"/>
      <c r="MVV15" s="30"/>
      <c r="MVY15" s="30"/>
      <c r="MWB15" s="30"/>
      <c r="MWE15" s="30"/>
      <c r="MWH15" s="30"/>
      <c r="MWK15" s="30"/>
      <c r="MWN15" s="30"/>
      <c r="MWQ15" s="30"/>
      <c r="MWT15" s="30"/>
      <c r="MWW15" s="30"/>
      <c r="MWZ15" s="31"/>
      <c r="MXA15" s="264"/>
      <c r="MXD15" s="30"/>
      <c r="MXG15" s="30"/>
      <c r="MXJ15" s="30"/>
      <c r="MXM15" s="30"/>
      <c r="MXP15" s="30"/>
      <c r="MXS15" s="30"/>
      <c r="MXV15" s="30"/>
      <c r="MXY15" s="30"/>
      <c r="MYB15" s="30"/>
      <c r="MYE15" s="30"/>
      <c r="MYH15" s="30"/>
      <c r="MYK15" s="30"/>
      <c r="MYN15" s="30"/>
      <c r="MYQ15" s="30"/>
      <c r="MYT15" s="31"/>
      <c r="MYU15" s="264"/>
      <c r="MYX15" s="30"/>
      <c r="MZA15" s="30"/>
      <c r="MZD15" s="30"/>
      <c r="MZG15" s="30"/>
      <c r="MZJ15" s="30"/>
      <c r="MZM15" s="30"/>
      <c r="MZP15" s="30"/>
      <c r="MZS15" s="30"/>
      <c r="MZV15" s="30"/>
      <c r="MZY15" s="30"/>
      <c r="NAB15" s="30"/>
      <c r="NAE15" s="30"/>
      <c r="NAH15" s="30"/>
      <c r="NAK15" s="30"/>
      <c r="NAN15" s="31"/>
      <c r="NAO15" s="264"/>
      <c r="NAR15" s="30"/>
      <c r="NAU15" s="30"/>
      <c r="NAX15" s="30"/>
      <c r="NBA15" s="30"/>
      <c r="NBD15" s="30"/>
      <c r="NBG15" s="30"/>
      <c r="NBJ15" s="30"/>
      <c r="NBM15" s="30"/>
      <c r="NBP15" s="30"/>
      <c r="NBS15" s="30"/>
      <c r="NBV15" s="30"/>
      <c r="NBY15" s="30"/>
      <c r="NCB15" s="30"/>
      <c r="NCE15" s="30"/>
      <c r="NCH15" s="31"/>
      <c r="NCI15" s="264"/>
      <c r="NCL15" s="30"/>
      <c r="NCO15" s="30"/>
      <c r="NCR15" s="30"/>
      <c r="NCU15" s="30"/>
      <c r="NCX15" s="30"/>
      <c r="NDA15" s="30"/>
      <c r="NDD15" s="30"/>
      <c r="NDG15" s="30"/>
      <c r="NDJ15" s="30"/>
      <c r="NDM15" s="30"/>
      <c r="NDP15" s="30"/>
      <c r="NDS15" s="30"/>
      <c r="NDV15" s="30"/>
      <c r="NDY15" s="30"/>
      <c r="NEB15" s="31"/>
      <c r="NEC15" s="264"/>
      <c r="NEF15" s="30"/>
      <c r="NEI15" s="30"/>
      <c r="NEL15" s="30"/>
      <c r="NEO15" s="30"/>
      <c r="NER15" s="30"/>
      <c r="NEU15" s="30"/>
      <c r="NEX15" s="30"/>
      <c r="NFA15" s="30"/>
      <c r="NFD15" s="30"/>
      <c r="NFG15" s="30"/>
      <c r="NFJ15" s="30"/>
      <c r="NFM15" s="30"/>
      <c r="NFP15" s="30"/>
      <c r="NFS15" s="30"/>
      <c r="NFV15" s="31"/>
      <c r="NFW15" s="264"/>
      <c r="NFZ15" s="30"/>
      <c r="NGC15" s="30"/>
      <c r="NGF15" s="30"/>
      <c r="NGI15" s="30"/>
      <c r="NGL15" s="30"/>
      <c r="NGO15" s="30"/>
      <c r="NGR15" s="30"/>
      <c r="NGU15" s="30"/>
      <c r="NGX15" s="30"/>
      <c r="NHA15" s="30"/>
      <c r="NHD15" s="30"/>
      <c r="NHG15" s="30"/>
      <c r="NHJ15" s="30"/>
      <c r="NHM15" s="30"/>
      <c r="NHP15" s="31"/>
      <c r="NHQ15" s="264"/>
      <c r="NHT15" s="30"/>
      <c r="NHW15" s="30"/>
      <c r="NHZ15" s="30"/>
      <c r="NIC15" s="30"/>
      <c r="NIF15" s="30"/>
      <c r="NII15" s="30"/>
      <c r="NIL15" s="30"/>
      <c r="NIO15" s="30"/>
      <c r="NIR15" s="30"/>
      <c r="NIU15" s="30"/>
      <c r="NIX15" s="30"/>
      <c r="NJA15" s="30"/>
      <c r="NJD15" s="30"/>
      <c r="NJG15" s="30"/>
      <c r="NJJ15" s="31"/>
      <c r="NJK15" s="264"/>
      <c r="NJN15" s="30"/>
      <c r="NJQ15" s="30"/>
      <c r="NJT15" s="30"/>
      <c r="NJW15" s="30"/>
      <c r="NJZ15" s="30"/>
      <c r="NKC15" s="30"/>
      <c r="NKF15" s="30"/>
      <c r="NKI15" s="30"/>
      <c r="NKL15" s="30"/>
      <c r="NKO15" s="30"/>
      <c r="NKR15" s="30"/>
      <c r="NKU15" s="30"/>
      <c r="NKX15" s="30"/>
      <c r="NLA15" s="30"/>
      <c r="NLD15" s="31"/>
      <c r="NLE15" s="264"/>
      <c r="NLH15" s="30"/>
      <c r="NLK15" s="30"/>
      <c r="NLN15" s="30"/>
      <c r="NLQ15" s="30"/>
      <c r="NLT15" s="30"/>
      <c r="NLW15" s="30"/>
      <c r="NLZ15" s="30"/>
      <c r="NMC15" s="30"/>
      <c r="NMF15" s="30"/>
      <c r="NMI15" s="30"/>
      <c r="NML15" s="30"/>
      <c r="NMO15" s="30"/>
      <c r="NMR15" s="30"/>
      <c r="NMU15" s="30"/>
      <c r="NMX15" s="31"/>
      <c r="NMY15" s="264"/>
      <c r="NNB15" s="30"/>
      <c r="NNE15" s="30"/>
      <c r="NNH15" s="30"/>
      <c r="NNK15" s="30"/>
      <c r="NNN15" s="30"/>
      <c r="NNQ15" s="30"/>
      <c r="NNT15" s="30"/>
      <c r="NNW15" s="30"/>
      <c r="NNZ15" s="30"/>
      <c r="NOC15" s="30"/>
      <c r="NOF15" s="30"/>
      <c r="NOI15" s="30"/>
      <c r="NOL15" s="30"/>
      <c r="NOO15" s="30"/>
      <c r="NOR15" s="31"/>
      <c r="NOS15" s="264"/>
      <c r="NOV15" s="30"/>
      <c r="NOY15" s="30"/>
      <c r="NPB15" s="30"/>
      <c r="NPE15" s="30"/>
      <c r="NPH15" s="30"/>
      <c r="NPK15" s="30"/>
      <c r="NPN15" s="30"/>
      <c r="NPQ15" s="30"/>
      <c r="NPT15" s="30"/>
      <c r="NPW15" s="30"/>
      <c r="NPZ15" s="30"/>
      <c r="NQC15" s="30"/>
      <c r="NQF15" s="30"/>
      <c r="NQI15" s="30"/>
      <c r="NQL15" s="31"/>
      <c r="NQM15" s="264"/>
      <c r="NQP15" s="30"/>
      <c r="NQS15" s="30"/>
      <c r="NQV15" s="30"/>
      <c r="NQY15" s="30"/>
      <c r="NRB15" s="30"/>
      <c r="NRE15" s="30"/>
      <c r="NRH15" s="30"/>
      <c r="NRK15" s="30"/>
      <c r="NRN15" s="30"/>
      <c r="NRQ15" s="30"/>
      <c r="NRT15" s="30"/>
      <c r="NRW15" s="30"/>
      <c r="NRZ15" s="30"/>
      <c r="NSC15" s="30"/>
      <c r="NSF15" s="31"/>
      <c r="NSG15" s="264"/>
      <c r="NSJ15" s="30"/>
      <c r="NSM15" s="30"/>
      <c r="NSP15" s="30"/>
      <c r="NSS15" s="30"/>
      <c r="NSV15" s="30"/>
      <c r="NSY15" s="30"/>
      <c r="NTB15" s="30"/>
      <c r="NTE15" s="30"/>
      <c r="NTH15" s="30"/>
      <c r="NTK15" s="30"/>
      <c r="NTN15" s="30"/>
      <c r="NTQ15" s="30"/>
      <c r="NTT15" s="30"/>
      <c r="NTW15" s="30"/>
      <c r="NTZ15" s="31"/>
      <c r="NUA15" s="264"/>
      <c r="NUD15" s="30"/>
      <c r="NUG15" s="30"/>
      <c r="NUJ15" s="30"/>
      <c r="NUM15" s="30"/>
      <c r="NUP15" s="30"/>
      <c r="NUS15" s="30"/>
      <c r="NUV15" s="30"/>
      <c r="NUY15" s="30"/>
      <c r="NVB15" s="30"/>
      <c r="NVE15" s="30"/>
      <c r="NVH15" s="30"/>
      <c r="NVK15" s="30"/>
      <c r="NVN15" s="30"/>
      <c r="NVQ15" s="30"/>
      <c r="NVT15" s="31"/>
      <c r="NVU15" s="264"/>
      <c r="NVX15" s="30"/>
      <c r="NWA15" s="30"/>
      <c r="NWD15" s="30"/>
      <c r="NWG15" s="30"/>
      <c r="NWJ15" s="30"/>
      <c r="NWM15" s="30"/>
      <c r="NWP15" s="30"/>
      <c r="NWS15" s="30"/>
      <c r="NWV15" s="30"/>
      <c r="NWY15" s="30"/>
      <c r="NXB15" s="30"/>
      <c r="NXE15" s="30"/>
      <c r="NXH15" s="30"/>
      <c r="NXK15" s="30"/>
      <c r="NXN15" s="31"/>
      <c r="NXO15" s="264"/>
      <c r="NXR15" s="30"/>
      <c r="NXU15" s="30"/>
      <c r="NXX15" s="30"/>
      <c r="NYA15" s="30"/>
      <c r="NYD15" s="30"/>
      <c r="NYG15" s="30"/>
      <c r="NYJ15" s="30"/>
      <c r="NYM15" s="30"/>
      <c r="NYP15" s="30"/>
      <c r="NYS15" s="30"/>
      <c r="NYV15" s="30"/>
      <c r="NYY15" s="30"/>
      <c r="NZB15" s="30"/>
      <c r="NZE15" s="30"/>
      <c r="NZH15" s="31"/>
      <c r="NZI15" s="264"/>
      <c r="NZL15" s="30"/>
      <c r="NZO15" s="30"/>
      <c r="NZR15" s="30"/>
      <c r="NZU15" s="30"/>
      <c r="NZX15" s="30"/>
      <c r="OAA15" s="30"/>
      <c r="OAD15" s="30"/>
      <c r="OAG15" s="30"/>
      <c r="OAJ15" s="30"/>
      <c r="OAM15" s="30"/>
      <c r="OAP15" s="30"/>
      <c r="OAS15" s="30"/>
      <c r="OAV15" s="30"/>
      <c r="OAY15" s="30"/>
      <c r="OBB15" s="31"/>
      <c r="OBC15" s="264"/>
      <c r="OBF15" s="30"/>
      <c r="OBI15" s="30"/>
      <c r="OBL15" s="30"/>
      <c r="OBO15" s="30"/>
      <c r="OBR15" s="30"/>
      <c r="OBU15" s="30"/>
      <c r="OBX15" s="30"/>
      <c r="OCA15" s="30"/>
      <c r="OCD15" s="30"/>
      <c r="OCG15" s="30"/>
      <c r="OCJ15" s="30"/>
      <c r="OCM15" s="30"/>
      <c r="OCP15" s="30"/>
      <c r="OCS15" s="30"/>
      <c r="OCV15" s="31"/>
      <c r="OCW15" s="264"/>
      <c r="OCZ15" s="30"/>
      <c r="ODC15" s="30"/>
      <c r="ODF15" s="30"/>
      <c r="ODI15" s="30"/>
      <c r="ODL15" s="30"/>
      <c r="ODO15" s="30"/>
      <c r="ODR15" s="30"/>
      <c r="ODU15" s="30"/>
      <c r="ODX15" s="30"/>
      <c r="OEA15" s="30"/>
      <c r="OED15" s="30"/>
      <c r="OEG15" s="30"/>
      <c r="OEJ15" s="30"/>
      <c r="OEM15" s="30"/>
      <c r="OEP15" s="31"/>
      <c r="OEQ15" s="264"/>
      <c r="OET15" s="30"/>
      <c r="OEW15" s="30"/>
      <c r="OEZ15" s="30"/>
      <c r="OFC15" s="30"/>
      <c r="OFF15" s="30"/>
      <c r="OFI15" s="30"/>
      <c r="OFL15" s="30"/>
      <c r="OFO15" s="30"/>
      <c r="OFR15" s="30"/>
      <c r="OFU15" s="30"/>
      <c r="OFX15" s="30"/>
      <c r="OGA15" s="30"/>
      <c r="OGD15" s="30"/>
      <c r="OGG15" s="30"/>
      <c r="OGJ15" s="31"/>
      <c r="OGK15" s="264"/>
      <c r="OGN15" s="30"/>
      <c r="OGQ15" s="30"/>
      <c r="OGT15" s="30"/>
      <c r="OGW15" s="30"/>
      <c r="OGZ15" s="30"/>
      <c r="OHC15" s="30"/>
      <c r="OHF15" s="30"/>
      <c r="OHI15" s="30"/>
      <c r="OHL15" s="30"/>
      <c r="OHO15" s="30"/>
      <c r="OHR15" s="30"/>
      <c r="OHU15" s="30"/>
      <c r="OHX15" s="30"/>
      <c r="OIA15" s="30"/>
      <c r="OID15" s="31"/>
      <c r="OIE15" s="264"/>
      <c r="OIH15" s="30"/>
      <c r="OIK15" s="30"/>
      <c r="OIN15" s="30"/>
      <c r="OIQ15" s="30"/>
      <c r="OIT15" s="30"/>
      <c r="OIW15" s="30"/>
      <c r="OIZ15" s="30"/>
      <c r="OJC15" s="30"/>
      <c r="OJF15" s="30"/>
      <c r="OJI15" s="30"/>
      <c r="OJL15" s="30"/>
      <c r="OJO15" s="30"/>
      <c r="OJR15" s="30"/>
      <c r="OJU15" s="30"/>
      <c r="OJX15" s="31"/>
      <c r="OJY15" s="264"/>
      <c r="OKB15" s="30"/>
      <c r="OKE15" s="30"/>
      <c r="OKH15" s="30"/>
      <c r="OKK15" s="30"/>
      <c r="OKN15" s="30"/>
      <c r="OKQ15" s="30"/>
      <c r="OKT15" s="30"/>
      <c r="OKW15" s="30"/>
      <c r="OKZ15" s="30"/>
      <c r="OLC15" s="30"/>
      <c r="OLF15" s="30"/>
      <c r="OLI15" s="30"/>
      <c r="OLL15" s="30"/>
      <c r="OLO15" s="30"/>
      <c r="OLR15" s="31"/>
      <c r="OLS15" s="264"/>
      <c r="OLV15" s="30"/>
      <c r="OLY15" s="30"/>
      <c r="OMB15" s="30"/>
      <c r="OME15" s="30"/>
      <c r="OMH15" s="30"/>
      <c r="OMK15" s="30"/>
      <c r="OMN15" s="30"/>
      <c r="OMQ15" s="30"/>
      <c r="OMT15" s="30"/>
      <c r="OMW15" s="30"/>
      <c r="OMZ15" s="30"/>
      <c r="ONC15" s="30"/>
      <c r="ONF15" s="30"/>
      <c r="ONI15" s="30"/>
      <c r="ONL15" s="31"/>
      <c r="ONM15" s="264"/>
      <c r="ONP15" s="30"/>
      <c r="ONS15" s="30"/>
      <c r="ONV15" s="30"/>
      <c r="ONY15" s="30"/>
      <c r="OOB15" s="30"/>
      <c r="OOE15" s="30"/>
      <c r="OOH15" s="30"/>
      <c r="OOK15" s="30"/>
      <c r="OON15" s="30"/>
      <c r="OOQ15" s="30"/>
      <c r="OOT15" s="30"/>
      <c r="OOW15" s="30"/>
      <c r="OOZ15" s="30"/>
      <c r="OPC15" s="30"/>
      <c r="OPF15" s="31"/>
      <c r="OPG15" s="264"/>
      <c r="OPJ15" s="30"/>
      <c r="OPM15" s="30"/>
      <c r="OPP15" s="30"/>
      <c r="OPS15" s="30"/>
      <c r="OPV15" s="30"/>
      <c r="OPY15" s="30"/>
      <c r="OQB15" s="30"/>
      <c r="OQE15" s="30"/>
      <c r="OQH15" s="30"/>
      <c r="OQK15" s="30"/>
      <c r="OQN15" s="30"/>
      <c r="OQQ15" s="30"/>
      <c r="OQT15" s="30"/>
      <c r="OQW15" s="30"/>
      <c r="OQZ15" s="31"/>
      <c r="ORA15" s="264"/>
      <c r="ORD15" s="30"/>
      <c r="ORG15" s="30"/>
      <c r="ORJ15" s="30"/>
      <c r="ORM15" s="30"/>
      <c r="ORP15" s="30"/>
      <c r="ORS15" s="30"/>
      <c r="ORV15" s="30"/>
      <c r="ORY15" s="30"/>
      <c r="OSB15" s="30"/>
      <c r="OSE15" s="30"/>
      <c r="OSH15" s="30"/>
      <c r="OSK15" s="30"/>
      <c r="OSN15" s="30"/>
      <c r="OSQ15" s="30"/>
      <c r="OST15" s="31"/>
      <c r="OSU15" s="264"/>
      <c r="OSX15" s="30"/>
      <c r="OTA15" s="30"/>
      <c r="OTD15" s="30"/>
      <c r="OTG15" s="30"/>
      <c r="OTJ15" s="30"/>
      <c r="OTM15" s="30"/>
      <c r="OTP15" s="30"/>
      <c r="OTS15" s="30"/>
      <c r="OTV15" s="30"/>
      <c r="OTY15" s="30"/>
      <c r="OUB15" s="30"/>
      <c r="OUE15" s="30"/>
      <c r="OUH15" s="30"/>
      <c r="OUK15" s="30"/>
      <c r="OUN15" s="31"/>
      <c r="OUO15" s="264"/>
      <c r="OUR15" s="30"/>
      <c r="OUU15" s="30"/>
      <c r="OUX15" s="30"/>
      <c r="OVA15" s="30"/>
      <c r="OVD15" s="30"/>
      <c r="OVG15" s="30"/>
      <c r="OVJ15" s="30"/>
      <c r="OVM15" s="30"/>
      <c r="OVP15" s="30"/>
      <c r="OVS15" s="30"/>
      <c r="OVV15" s="30"/>
      <c r="OVY15" s="30"/>
      <c r="OWB15" s="30"/>
      <c r="OWE15" s="30"/>
      <c r="OWH15" s="31"/>
      <c r="OWI15" s="264"/>
      <c r="OWL15" s="30"/>
      <c r="OWO15" s="30"/>
      <c r="OWR15" s="30"/>
      <c r="OWU15" s="30"/>
      <c r="OWX15" s="30"/>
      <c r="OXA15" s="30"/>
      <c r="OXD15" s="30"/>
      <c r="OXG15" s="30"/>
      <c r="OXJ15" s="30"/>
      <c r="OXM15" s="30"/>
      <c r="OXP15" s="30"/>
      <c r="OXS15" s="30"/>
      <c r="OXV15" s="30"/>
      <c r="OXY15" s="30"/>
      <c r="OYB15" s="31"/>
      <c r="OYC15" s="264"/>
      <c r="OYF15" s="30"/>
      <c r="OYI15" s="30"/>
      <c r="OYL15" s="30"/>
      <c r="OYO15" s="30"/>
      <c r="OYR15" s="30"/>
      <c r="OYU15" s="30"/>
      <c r="OYX15" s="30"/>
      <c r="OZA15" s="30"/>
      <c r="OZD15" s="30"/>
      <c r="OZG15" s="30"/>
      <c r="OZJ15" s="30"/>
      <c r="OZM15" s="30"/>
      <c r="OZP15" s="30"/>
      <c r="OZS15" s="30"/>
      <c r="OZV15" s="31"/>
      <c r="OZW15" s="264"/>
      <c r="OZZ15" s="30"/>
      <c r="PAC15" s="30"/>
      <c r="PAF15" s="30"/>
      <c r="PAI15" s="30"/>
      <c r="PAL15" s="30"/>
      <c r="PAO15" s="30"/>
      <c r="PAR15" s="30"/>
      <c r="PAU15" s="30"/>
      <c r="PAX15" s="30"/>
      <c r="PBA15" s="30"/>
      <c r="PBD15" s="30"/>
      <c r="PBG15" s="30"/>
      <c r="PBJ15" s="30"/>
      <c r="PBM15" s="30"/>
      <c r="PBP15" s="31"/>
      <c r="PBQ15" s="264"/>
      <c r="PBT15" s="30"/>
      <c r="PBW15" s="30"/>
      <c r="PBZ15" s="30"/>
      <c r="PCC15" s="30"/>
      <c r="PCF15" s="30"/>
      <c r="PCI15" s="30"/>
      <c r="PCL15" s="30"/>
      <c r="PCO15" s="30"/>
      <c r="PCR15" s="30"/>
      <c r="PCU15" s="30"/>
      <c r="PCX15" s="30"/>
      <c r="PDA15" s="30"/>
      <c r="PDD15" s="30"/>
      <c r="PDG15" s="30"/>
      <c r="PDJ15" s="31"/>
      <c r="PDK15" s="264"/>
      <c r="PDN15" s="30"/>
      <c r="PDQ15" s="30"/>
      <c r="PDT15" s="30"/>
      <c r="PDW15" s="30"/>
      <c r="PDZ15" s="30"/>
      <c r="PEC15" s="30"/>
      <c r="PEF15" s="30"/>
      <c r="PEI15" s="30"/>
      <c r="PEL15" s="30"/>
      <c r="PEO15" s="30"/>
      <c r="PER15" s="30"/>
      <c r="PEU15" s="30"/>
      <c r="PEX15" s="30"/>
      <c r="PFA15" s="30"/>
      <c r="PFD15" s="31"/>
      <c r="PFE15" s="264"/>
      <c r="PFH15" s="30"/>
      <c r="PFK15" s="30"/>
      <c r="PFN15" s="30"/>
      <c r="PFQ15" s="30"/>
      <c r="PFT15" s="30"/>
      <c r="PFW15" s="30"/>
      <c r="PFZ15" s="30"/>
      <c r="PGC15" s="30"/>
      <c r="PGF15" s="30"/>
      <c r="PGI15" s="30"/>
      <c r="PGL15" s="30"/>
      <c r="PGO15" s="30"/>
      <c r="PGR15" s="30"/>
      <c r="PGU15" s="30"/>
      <c r="PGX15" s="31"/>
      <c r="PGY15" s="264"/>
      <c r="PHB15" s="30"/>
      <c r="PHE15" s="30"/>
      <c r="PHH15" s="30"/>
      <c r="PHK15" s="30"/>
      <c r="PHN15" s="30"/>
      <c r="PHQ15" s="30"/>
      <c r="PHT15" s="30"/>
      <c r="PHW15" s="30"/>
      <c r="PHZ15" s="30"/>
      <c r="PIC15" s="30"/>
      <c r="PIF15" s="30"/>
      <c r="PII15" s="30"/>
      <c r="PIL15" s="30"/>
      <c r="PIO15" s="30"/>
      <c r="PIR15" s="31"/>
      <c r="PIS15" s="264"/>
      <c r="PIV15" s="30"/>
      <c r="PIY15" s="30"/>
      <c r="PJB15" s="30"/>
      <c r="PJE15" s="30"/>
      <c r="PJH15" s="30"/>
      <c r="PJK15" s="30"/>
      <c r="PJN15" s="30"/>
      <c r="PJQ15" s="30"/>
      <c r="PJT15" s="30"/>
      <c r="PJW15" s="30"/>
      <c r="PJZ15" s="30"/>
      <c r="PKC15" s="30"/>
      <c r="PKF15" s="30"/>
      <c r="PKI15" s="30"/>
      <c r="PKL15" s="31"/>
      <c r="PKM15" s="264"/>
      <c r="PKP15" s="30"/>
      <c r="PKS15" s="30"/>
      <c r="PKV15" s="30"/>
      <c r="PKY15" s="30"/>
      <c r="PLB15" s="30"/>
      <c r="PLE15" s="30"/>
      <c r="PLH15" s="30"/>
      <c r="PLK15" s="30"/>
      <c r="PLN15" s="30"/>
      <c r="PLQ15" s="30"/>
      <c r="PLT15" s="30"/>
      <c r="PLW15" s="30"/>
      <c r="PLZ15" s="30"/>
      <c r="PMC15" s="30"/>
      <c r="PMF15" s="31"/>
      <c r="PMG15" s="264"/>
      <c r="PMJ15" s="30"/>
      <c r="PMM15" s="30"/>
      <c r="PMP15" s="30"/>
      <c r="PMS15" s="30"/>
      <c r="PMV15" s="30"/>
      <c r="PMY15" s="30"/>
      <c r="PNB15" s="30"/>
      <c r="PNE15" s="30"/>
      <c r="PNH15" s="30"/>
      <c r="PNK15" s="30"/>
      <c r="PNN15" s="30"/>
      <c r="PNQ15" s="30"/>
      <c r="PNT15" s="30"/>
      <c r="PNW15" s="30"/>
      <c r="PNZ15" s="31"/>
      <c r="POA15" s="264"/>
      <c r="POD15" s="30"/>
      <c r="POG15" s="30"/>
      <c r="POJ15" s="30"/>
      <c r="POM15" s="30"/>
      <c r="POP15" s="30"/>
      <c r="POS15" s="30"/>
      <c r="POV15" s="30"/>
      <c r="POY15" s="30"/>
      <c r="PPB15" s="30"/>
      <c r="PPE15" s="30"/>
      <c r="PPH15" s="30"/>
      <c r="PPK15" s="30"/>
      <c r="PPN15" s="30"/>
      <c r="PPQ15" s="30"/>
      <c r="PPT15" s="31"/>
      <c r="PPU15" s="264"/>
      <c r="PPX15" s="30"/>
      <c r="PQA15" s="30"/>
      <c r="PQD15" s="30"/>
      <c r="PQG15" s="30"/>
      <c r="PQJ15" s="30"/>
      <c r="PQM15" s="30"/>
      <c r="PQP15" s="30"/>
      <c r="PQS15" s="30"/>
      <c r="PQV15" s="30"/>
      <c r="PQY15" s="30"/>
      <c r="PRB15" s="30"/>
      <c r="PRE15" s="30"/>
      <c r="PRH15" s="30"/>
      <c r="PRK15" s="30"/>
      <c r="PRN15" s="31"/>
      <c r="PRO15" s="264"/>
      <c r="PRR15" s="30"/>
      <c r="PRU15" s="30"/>
      <c r="PRX15" s="30"/>
      <c r="PSA15" s="30"/>
      <c r="PSD15" s="30"/>
      <c r="PSG15" s="30"/>
      <c r="PSJ15" s="30"/>
      <c r="PSM15" s="30"/>
      <c r="PSP15" s="30"/>
      <c r="PSS15" s="30"/>
      <c r="PSV15" s="30"/>
      <c r="PSY15" s="30"/>
      <c r="PTB15" s="30"/>
      <c r="PTE15" s="30"/>
      <c r="PTH15" s="31"/>
      <c r="PTI15" s="264"/>
      <c r="PTL15" s="30"/>
      <c r="PTO15" s="30"/>
      <c r="PTR15" s="30"/>
      <c r="PTU15" s="30"/>
      <c r="PTX15" s="30"/>
      <c r="PUA15" s="30"/>
      <c r="PUD15" s="30"/>
      <c r="PUG15" s="30"/>
      <c r="PUJ15" s="30"/>
      <c r="PUM15" s="30"/>
      <c r="PUP15" s="30"/>
      <c r="PUS15" s="30"/>
      <c r="PUV15" s="30"/>
      <c r="PUY15" s="30"/>
      <c r="PVB15" s="31"/>
      <c r="PVC15" s="264"/>
      <c r="PVF15" s="30"/>
      <c r="PVI15" s="30"/>
      <c r="PVL15" s="30"/>
      <c r="PVO15" s="30"/>
      <c r="PVR15" s="30"/>
      <c r="PVU15" s="30"/>
      <c r="PVX15" s="30"/>
      <c r="PWA15" s="30"/>
      <c r="PWD15" s="30"/>
      <c r="PWG15" s="30"/>
      <c r="PWJ15" s="30"/>
      <c r="PWM15" s="30"/>
      <c r="PWP15" s="30"/>
      <c r="PWS15" s="30"/>
      <c r="PWV15" s="31"/>
      <c r="PWW15" s="264"/>
      <c r="PWZ15" s="30"/>
      <c r="PXC15" s="30"/>
      <c r="PXF15" s="30"/>
      <c r="PXI15" s="30"/>
      <c r="PXL15" s="30"/>
      <c r="PXO15" s="30"/>
      <c r="PXR15" s="30"/>
      <c r="PXU15" s="30"/>
      <c r="PXX15" s="30"/>
      <c r="PYA15" s="30"/>
      <c r="PYD15" s="30"/>
      <c r="PYG15" s="30"/>
      <c r="PYJ15" s="30"/>
      <c r="PYM15" s="30"/>
      <c r="PYP15" s="31"/>
      <c r="PYQ15" s="264"/>
      <c r="PYT15" s="30"/>
      <c r="PYW15" s="30"/>
      <c r="PYZ15" s="30"/>
      <c r="PZC15" s="30"/>
      <c r="PZF15" s="30"/>
      <c r="PZI15" s="30"/>
      <c r="PZL15" s="30"/>
      <c r="PZO15" s="30"/>
      <c r="PZR15" s="30"/>
      <c r="PZU15" s="30"/>
      <c r="PZX15" s="30"/>
      <c r="QAA15" s="30"/>
      <c r="QAD15" s="30"/>
      <c r="QAG15" s="30"/>
      <c r="QAJ15" s="31"/>
      <c r="QAK15" s="264"/>
      <c r="QAN15" s="30"/>
      <c r="QAQ15" s="30"/>
      <c r="QAT15" s="30"/>
      <c r="QAW15" s="30"/>
      <c r="QAZ15" s="30"/>
      <c r="QBC15" s="30"/>
      <c r="QBF15" s="30"/>
      <c r="QBI15" s="30"/>
      <c r="QBL15" s="30"/>
      <c r="QBO15" s="30"/>
      <c r="QBR15" s="30"/>
      <c r="QBU15" s="30"/>
      <c r="QBX15" s="30"/>
      <c r="QCA15" s="30"/>
      <c r="QCD15" s="31"/>
      <c r="QCE15" s="264"/>
      <c r="QCH15" s="30"/>
      <c r="QCK15" s="30"/>
      <c r="QCN15" s="30"/>
      <c r="QCQ15" s="30"/>
      <c r="QCT15" s="30"/>
      <c r="QCW15" s="30"/>
      <c r="QCZ15" s="30"/>
      <c r="QDC15" s="30"/>
      <c r="QDF15" s="30"/>
      <c r="QDI15" s="30"/>
      <c r="QDL15" s="30"/>
      <c r="QDO15" s="30"/>
      <c r="QDR15" s="30"/>
      <c r="QDU15" s="30"/>
      <c r="QDX15" s="31"/>
      <c r="QDY15" s="264"/>
      <c r="QEB15" s="30"/>
      <c r="QEE15" s="30"/>
      <c r="QEH15" s="30"/>
      <c r="QEK15" s="30"/>
      <c r="QEN15" s="30"/>
      <c r="QEQ15" s="30"/>
      <c r="QET15" s="30"/>
      <c r="QEW15" s="30"/>
      <c r="QEZ15" s="30"/>
      <c r="QFC15" s="30"/>
      <c r="QFF15" s="30"/>
      <c r="QFI15" s="30"/>
      <c r="QFL15" s="30"/>
      <c r="QFO15" s="30"/>
      <c r="QFR15" s="31"/>
      <c r="QFS15" s="264"/>
      <c r="QFV15" s="30"/>
      <c r="QFY15" s="30"/>
      <c r="QGB15" s="30"/>
      <c r="QGE15" s="30"/>
      <c r="QGH15" s="30"/>
      <c r="QGK15" s="30"/>
      <c r="QGN15" s="30"/>
      <c r="QGQ15" s="30"/>
      <c r="QGT15" s="30"/>
      <c r="QGW15" s="30"/>
      <c r="QGZ15" s="30"/>
      <c r="QHC15" s="30"/>
      <c r="QHF15" s="30"/>
      <c r="QHI15" s="30"/>
      <c r="QHL15" s="31"/>
      <c r="QHM15" s="264"/>
      <c r="QHP15" s="30"/>
      <c r="QHS15" s="30"/>
      <c r="QHV15" s="30"/>
      <c r="QHY15" s="30"/>
      <c r="QIB15" s="30"/>
      <c r="QIE15" s="30"/>
      <c r="QIH15" s="30"/>
      <c r="QIK15" s="30"/>
      <c r="QIN15" s="30"/>
      <c r="QIQ15" s="30"/>
      <c r="QIT15" s="30"/>
      <c r="QIW15" s="30"/>
      <c r="QIZ15" s="30"/>
      <c r="QJC15" s="30"/>
      <c r="QJF15" s="31"/>
      <c r="QJG15" s="264"/>
      <c r="QJJ15" s="30"/>
      <c r="QJM15" s="30"/>
      <c r="QJP15" s="30"/>
      <c r="QJS15" s="30"/>
      <c r="QJV15" s="30"/>
      <c r="QJY15" s="30"/>
      <c r="QKB15" s="30"/>
      <c r="QKE15" s="30"/>
      <c r="QKH15" s="30"/>
      <c r="QKK15" s="30"/>
      <c r="QKN15" s="30"/>
      <c r="QKQ15" s="30"/>
      <c r="QKT15" s="30"/>
      <c r="QKW15" s="30"/>
      <c r="QKZ15" s="31"/>
      <c r="QLA15" s="264"/>
      <c r="QLD15" s="30"/>
      <c r="QLG15" s="30"/>
      <c r="QLJ15" s="30"/>
      <c r="QLM15" s="30"/>
      <c r="QLP15" s="30"/>
      <c r="QLS15" s="30"/>
      <c r="QLV15" s="30"/>
      <c r="QLY15" s="30"/>
      <c r="QMB15" s="30"/>
      <c r="QME15" s="30"/>
      <c r="QMH15" s="30"/>
      <c r="QMK15" s="30"/>
      <c r="QMN15" s="30"/>
      <c r="QMQ15" s="30"/>
      <c r="QMT15" s="31"/>
      <c r="QMU15" s="264"/>
      <c r="QMX15" s="30"/>
      <c r="QNA15" s="30"/>
      <c r="QND15" s="30"/>
      <c r="QNG15" s="30"/>
      <c r="QNJ15" s="30"/>
      <c r="QNM15" s="30"/>
      <c r="QNP15" s="30"/>
      <c r="QNS15" s="30"/>
      <c r="QNV15" s="30"/>
      <c r="QNY15" s="30"/>
      <c r="QOB15" s="30"/>
      <c r="QOE15" s="30"/>
      <c r="QOH15" s="30"/>
      <c r="QOK15" s="30"/>
      <c r="QON15" s="31"/>
      <c r="QOO15" s="264"/>
      <c r="QOR15" s="30"/>
      <c r="QOU15" s="30"/>
      <c r="QOX15" s="30"/>
      <c r="QPA15" s="30"/>
      <c r="QPD15" s="30"/>
      <c r="QPG15" s="30"/>
      <c r="QPJ15" s="30"/>
      <c r="QPM15" s="30"/>
      <c r="QPP15" s="30"/>
      <c r="QPS15" s="30"/>
      <c r="QPV15" s="30"/>
      <c r="QPY15" s="30"/>
      <c r="QQB15" s="30"/>
      <c r="QQE15" s="30"/>
      <c r="QQH15" s="31"/>
      <c r="QQI15" s="264"/>
      <c r="QQL15" s="30"/>
      <c r="QQO15" s="30"/>
      <c r="QQR15" s="30"/>
      <c r="QQU15" s="30"/>
      <c r="QQX15" s="30"/>
      <c r="QRA15" s="30"/>
      <c r="QRD15" s="30"/>
      <c r="QRG15" s="30"/>
      <c r="QRJ15" s="30"/>
      <c r="QRM15" s="30"/>
      <c r="QRP15" s="30"/>
      <c r="QRS15" s="30"/>
      <c r="QRV15" s="30"/>
      <c r="QRY15" s="30"/>
      <c r="QSB15" s="31"/>
      <c r="QSC15" s="264"/>
      <c r="QSF15" s="30"/>
      <c r="QSI15" s="30"/>
      <c r="QSL15" s="30"/>
      <c r="QSO15" s="30"/>
      <c r="QSR15" s="30"/>
      <c r="QSU15" s="30"/>
      <c r="QSX15" s="30"/>
      <c r="QTA15" s="30"/>
      <c r="QTD15" s="30"/>
      <c r="QTG15" s="30"/>
      <c r="QTJ15" s="30"/>
      <c r="QTM15" s="30"/>
      <c r="QTP15" s="30"/>
      <c r="QTS15" s="30"/>
      <c r="QTV15" s="31"/>
      <c r="QTW15" s="264"/>
      <c r="QTZ15" s="30"/>
      <c r="QUC15" s="30"/>
      <c r="QUF15" s="30"/>
      <c r="QUI15" s="30"/>
      <c r="QUL15" s="30"/>
      <c r="QUO15" s="30"/>
      <c r="QUR15" s="30"/>
      <c r="QUU15" s="30"/>
      <c r="QUX15" s="30"/>
      <c r="QVA15" s="30"/>
      <c r="QVD15" s="30"/>
      <c r="QVG15" s="30"/>
      <c r="QVJ15" s="30"/>
      <c r="QVM15" s="30"/>
      <c r="QVP15" s="31"/>
      <c r="QVQ15" s="264"/>
      <c r="QVT15" s="30"/>
      <c r="QVW15" s="30"/>
      <c r="QVZ15" s="30"/>
      <c r="QWC15" s="30"/>
      <c r="QWF15" s="30"/>
      <c r="QWI15" s="30"/>
      <c r="QWL15" s="30"/>
      <c r="QWO15" s="30"/>
      <c r="QWR15" s="30"/>
      <c r="QWU15" s="30"/>
      <c r="QWX15" s="30"/>
      <c r="QXA15" s="30"/>
      <c r="QXD15" s="30"/>
      <c r="QXG15" s="30"/>
      <c r="QXJ15" s="31"/>
      <c r="QXK15" s="264"/>
      <c r="QXN15" s="30"/>
      <c r="QXQ15" s="30"/>
      <c r="QXT15" s="30"/>
      <c r="QXW15" s="30"/>
      <c r="QXZ15" s="30"/>
      <c r="QYC15" s="30"/>
      <c r="QYF15" s="30"/>
      <c r="QYI15" s="30"/>
      <c r="QYL15" s="30"/>
      <c r="QYO15" s="30"/>
      <c r="QYR15" s="30"/>
      <c r="QYU15" s="30"/>
      <c r="QYX15" s="30"/>
      <c r="QZA15" s="30"/>
      <c r="QZD15" s="31"/>
      <c r="QZE15" s="264"/>
      <c r="QZH15" s="30"/>
      <c r="QZK15" s="30"/>
      <c r="QZN15" s="30"/>
      <c r="QZQ15" s="30"/>
      <c r="QZT15" s="30"/>
      <c r="QZW15" s="30"/>
      <c r="QZZ15" s="30"/>
      <c r="RAC15" s="30"/>
      <c r="RAF15" s="30"/>
      <c r="RAI15" s="30"/>
      <c r="RAL15" s="30"/>
      <c r="RAO15" s="30"/>
      <c r="RAR15" s="30"/>
      <c r="RAU15" s="30"/>
      <c r="RAX15" s="31"/>
      <c r="RAY15" s="264"/>
      <c r="RBB15" s="30"/>
      <c r="RBE15" s="30"/>
      <c r="RBH15" s="30"/>
      <c r="RBK15" s="30"/>
      <c r="RBN15" s="30"/>
      <c r="RBQ15" s="30"/>
      <c r="RBT15" s="30"/>
      <c r="RBW15" s="30"/>
      <c r="RBZ15" s="30"/>
      <c r="RCC15" s="30"/>
      <c r="RCF15" s="30"/>
      <c r="RCI15" s="30"/>
      <c r="RCL15" s="30"/>
      <c r="RCO15" s="30"/>
      <c r="RCR15" s="31"/>
      <c r="RCS15" s="264"/>
      <c r="RCV15" s="30"/>
      <c r="RCY15" s="30"/>
      <c r="RDB15" s="30"/>
      <c r="RDE15" s="30"/>
      <c r="RDH15" s="30"/>
      <c r="RDK15" s="30"/>
      <c r="RDN15" s="30"/>
      <c r="RDQ15" s="30"/>
      <c r="RDT15" s="30"/>
      <c r="RDW15" s="30"/>
      <c r="RDZ15" s="30"/>
      <c r="REC15" s="30"/>
      <c r="REF15" s="30"/>
      <c r="REI15" s="30"/>
      <c r="REL15" s="31"/>
      <c r="REM15" s="264"/>
      <c r="REP15" s="30"/>
      <c r="RES15" s="30"/>
      <c r="REV15" s="30"/>
      <c r="REY15" s="30"/>
      <c r="RFB15" s="30"/>
      <c r="RFE15" s="30"/>
      <c r="RFH15" s="30"/>
      <c r="RFK15" s="30"/>
      <c r="RFN15" s="30"/>
      <c r="RFQ15" s="30"/>
      <c r="RFT15" s="30"/>
      <c r="RFW15" s="30"/>
      <c r="RFZ15" s="30"/>
      <c r="RGC15" s="30"/>
      <c r="RGF15" s="31"/>
      <c r="RGG15" s="264"/>
      <c r="RGJ15" s="30"/>
      <c r="RGM15" s="30"/>
      <c r="RGP15" s="30"/>
      <c r="RGS15" s="30"/>
      <c r="RGV15" s="30"/>
      <c r="RGY15" s="30"/>
      <c r="RHB15" s="30"/>
      <c r="RHE15" s="30"/>
      <c r="RHH15" s="30"/>
      <c r="RHK15" s="30"/>
      <c r="RHN15" s="30"/>
      <c r="RHQ15" s="30"/>
      <c r="RHT15" s="30"/>
      <c r="RHW15" s="30"/>
      <c r="RHZ15" s="31"/>
      <c r="RIA15" s="264"/>
      <c r="RID15" s="30"/>
      <c r="RIG15" s="30"/>
      <c r="RIJ15" s="30"/>
      <c r="RIM15" s="30"/>
      <c r="RIP15" s="30"/>
      <c r="RIS15" s="30"/>
      <c r="RIV15" s="30"/>
      <c r="RIY15" s="30"/>
      <c r="RJB15" s="30"/>
      <c r="RJE15" s="30"/>
      <c r="RJH15" s="30"/>
      <c r="RJK15" s="30"/>
      <c r="RJN15" s="30"/>
      <c r="RJQ15" s="30"/>
      <c r="RJT15" s="31"/>
      <c r="RJU15" s="264"/>
      <c r="RJX15" s="30"/>
      <c r="RKA15" s="30"/>
      <c r="RKD15" s="30"/>
      <c r="RKG15" s="30"/>
      <c r="RKJ15" s="30"/>
      <c r="RKM15" s="30"/>
      <c r="RKP15" s="30"/>
      <c r="RKS15" s="30"/>
      <c r="RKV15" s="30"/>
      <c r="RKY15" s="30"/>
      <c r="RLB15" s="30"/>
      <c r="RLE15" s="30"/>
      <c r="RLH15" s="30"/>
      <c r="RLK15" s="30"/>
      <c r="RLN15" s="31"/>
      <c r="RLO15" s="264"/>
      <c r="RLR15" s="30"/>
      <c r="RLU15" s="30"/>
      <c r="RLX15" s="30"/>
      <c r="RMA15" s="30"/>
      <c r="RMD15" s="30"/>
      <c r="RMG15" s="30"/>
      <c r="RMJ15" s="30"/>
      <c r="RMM15" s="30"/>
      <c r="RMP15" s="30"/>
      <c r="RMS15" s="30"/>
      <c r="RMV15" s="30"/>
      <c r="RMY15" s="30"/>
      <c r="RNB15" s="30"/>
      <c r="RNE15" s="30"/>
      <c r="RNH15" s="31"/>
      <c r="RNI15" s="264"/>
      <c r="RNL15" s="30"/>
      <c r="RNO15" s="30"/>
      <c r="RNR15" s="30"/>
      <c r="RNU15" s="30"/>
      <c r="RNX15" s="30"/>
      <c r="ROA15" s="30"/>
      <c r="ROD15" s="30"/>
      <c r="ROG15" s="30"/>
      <c r="ROJ15" s="30"/>
      <c r="ROM15" s="30"/>
      <c r="ROP15" s="30"/>
      <c r="ROS15" s="30"/>
      <c r="ROV15" s="30"/>
      <c r="ROY15" s="30"/>
      <c r="RPB15" s="31"/>
      <c r="RPC15" s="264"/>
      <c r="RPF15" s="30"/>
      <c r="RPI15" s="30"/>
      <c r="RPL15" s="30"/>
      <c r="RPO15" s="30"/>
      <c r="RPR15" s="30"/>
      <c r="RPU15" s="30"/>
      <c r="RPX15" s="30"/>
      <c r="RQA15" s="30"/>
      <c r="RQD15" s="30"/>
      <c r="RQG15" s="30"/>
      <c r="RQJ15" s="30"/>
      <c r="RQM15" s="30"/>
      <c r="RQP15" s="30"/>
      <c r="RQS15" s="30"/>
      <c r="RQV15" s="31"/>
      <c r="RQW15" s="264"/>
      <c r="RQZ15" s="30"/>
      <c r="RRC15" s="30"/>
      <c r="RRF15" s="30"/>
      <c r="RRI15" s="30"/>
      <c r="RRL15" s="30"/>
      <c r="RRO15" s="30"/>
      <c r="RRR15" s="30"/>
      <c r="RRU15" s="30"/>
      <c r="RRX15" s="30"/>
      <c r="RSA15" s="30"/>
      <c r="RSD15" s="30"/>
      <c r="RSG15" s="30"/>
      <c r="RSJ15" s="30"/>
      <c r="RSM15" s="30"/>
      <c r="RSP15" s="31"/>
      <c r="RSQ15" s="264"/>
      <c r="RST15" s="30"/>
      <c r="RSW15" s="30"/>
      <c r="RSZ15" s="30"/>
      <c r="RTC15" s="30"/>
      <c r="RTF15" s="30"/>
      <c r="RTI15" s="30"/>
      <c r="RTL15" s="30"/>
      <c r="RTO15" s="30"/>
      <c r="RTR15" s="30"/>
      <c r="RTU15" s="30"/>
      <c r="RTX15" s="30"/>
      <c r="RUA15" s="30"/>
      <c r="RUD15" s="30"/>
      <c r="RUG15" s="30"/>
      <c r="RUJ15" s="31"/>
      <c r="RUK15" s="264"/>
      <c r="RUN15" s="30"/>
      <c r="RUQ15" s="30"/>
      <c r="RUT15" s="30"/>
      <c r="RUW15" s="30"/>
      <c r="RUZ15" s="30"/>
      <c r="RVC15" s="30"/>
      <c r="RVF15" s="30"/>
      <c r="RVI15" s="30"/>
      <c r="RVL15" s="30"/>
      <c r="RVO15" s="30"/>
      <c r="RVR15" s="30"/>
      <c r="RVU15" s="30"/>
      <c r="RVX15" s="30"/>
      <c r="RWA15" s="30"/>
      <c r="RWD15" s="31"/>
      <c r="RWE15" s="264"/>
      <c r="RWH15" s="30"/>
      <c r="RWK15" s="30"/>
      <c r="RWN15" s="30"/>
      <c r="RWQ15" s="30"/>
      <c r="RWT15" s="30"/>
      <c r="RWW15" s="30"/>
      <c r="RWZ15" s="30"/>
      <c r="RXC15" s="30"/>
      <c r="RXF15" s="30"/>
      <c r="RXI15" s="30"/>
      <c r="RXL15" s="30"/>
      <c r="RXO15" s="30"/>
      <c r="RXR15" s="30"/>
      <c r="RXU15" s="30"/>
      <c r="RXX15" s="31"/>
      <c r="RXY15" s="264"/>
      <c r="RYB15" s="30"/>
      <c r="RYE15" s="30"/>
      <c r="RYH15" s="30"/>
      <c r="RYK15" s="30"/>
      <c r="RYN15" s="30"/>
      <c r="RYQ15" s="30"/>
      <c r="RYT15" s="30"/>
      <c r="RYW15" s="30"/>
      <c r="RYZ15" s="30"/>
      <c r="RZC15" s="30"/>
      <c r="RZF15" s="30"/>
      <c r="RZI15" s="30"/>
      <c r="RZL15" s="30"/>
      <c r="RZO15" s="30"/>
      <c r="RZR15" s="31"/>
      <c r="RZS15" s="264"/>
      <c r="RZV15" s="30"/>
      <c r="RZY15" s="30"/>
      <c r="SAB15" s="30"/>
      <c r="SAE15" s="30"/>
      <c r="SAH15" s="30"/>
      <c r="SAK15" s="30"/>
      <c r="SAN15" s="30"/>
      <c r="SAQ15" s="30"/>
      <c r="SAT15" s="30"/>
      <c r="SAW15" s="30"/>
      <c r="SAZ15" s="30"/>
      <c r="SBC15" s="30"/>
      <c r="SBF15" s="30"/>
      <c r="SBI15" s="30"/>
      <c r="SBL15" s="31"/>
      <c r="SBM15" s="264"/>
      <c r="SBP15" s="30"/>
      <c r="SBS15" s="30"/>
      <c r="SBV15" s="30"/>
      <c r="SBY15" s="30"/>
      <c r="SCB15" s="30"/>
      <c r="SCE15" s="30"/>
      <c r="SCH15" s="30"/>
      <c r="SCK15" s="30"/>
      <c r="SCN15" s="30"/>
      <c r="SCQ15" s="30"/>
      <c r="SCT15" s="30"/>
      <c r="SCW15" s="30"/>
      <c r="SCZ15" s="30"/>
      <c r="SDC15" s="30"/>
      <c r="SDF15" s="31"/>
      <c r="SDG15" s="264"/>
      <c r="SDJ15" s="30"/>
      <c r="SDM15" s="30"/>
      <c r="SDP15" s="30"/>
      <c r="SDS15" s="30"/>
      <c r="SDV15" s="30"/>
      <c r="SDY15" s="30"/>
      <c r="SEB15" s="30"/>
      <c r="SEE15" s="30"/>
      <c r="SEH15" s="30"/>
      <c r="SEK15" s="30"/>
      <c r="SEN15" s="30"/>
      <c r="SEQ15" s="30"/>
      <c r="SET15" s="30"/>
      <c r="SEW15" s="30"/>
      <c r="SEZ15" s="31"/>
      <c r="SFA15" s="264"/>
      <c r="SFD15" s="30"/>
      <c r="SFG15" s="30"/>
      <c r="SFJ15" s="30"/>
      <c r="SFM15" s="30"/>
      <c r="SFP15" s="30"/>
      <c r="SFS15" s="30"/>
      <c r="SFV15" s="30"/>
      <c r="SFY15" s="30"/>
      <c r="SGB15" s="30"/>
      <c r="SGE15" s="30"/>
      <c r="SGH15" s="30"/>
      <c r="SGK15" s="30"/>
      <c r="SGN15" s="30"/>
      <c r="SGQ15" s="30"/>
      <c r="SGT15" s="31"/>
      <c r="SGU15" s="264"/>
      <c r="SGX15" s="30"/>
      <c r="SHA15" s="30"/>
      <c r="SHD15" s="30"/>
      <c r="SHG15" s="30"/>
      <c r="SHJ15" s="30"/>
      <c r="SHM15" s="30"/>
      <c r="SHP15" s="30"/>
      <c r="SHS15" s="30"/>
      <c r="SHV15" s="30"/>
      <c r="SHY15" s="30"/>
      <c r="SIB15" s="30"/>
      <c r="SIE15" s="30"/>
      <c r="SIH15" s="30"/>
      <c r="SIK15" s="30"/>
      <c r="SIN15" s="31"/>
      <c r="SIO15" s="264"/>
      <c r="SIR15" s="30"/>
      <c r="SIU15" s="30"/>
      <c r="SIX15" s="30"/>
      <c r="SJA15" s="30"/>
      <c r="SJD15" s="30"/>
      <c r="SJG15" s="30"/>
      <c r="SJJ15" s="30"/>
      <c r="SJM15" s="30"/>
      <c r="SJP15" s="30"/>
      <c r="SJS15" s="30"/>
      <c r="SJV15" s="30"/>
      <c r="SJY15" s="30"/>
      <c r="SKB15" s="30"/>
      <c r="SKE15" s="30"/>
      <c r="SKH15" s="31"/>
      <c r="SKI15" s="264"/>
      <c r="SKL15" s="30"/>
      <c r="SKO15" s="30"/>
      <c r="SKR15" s="30"/>
      <c r="SKU15" s="30"/>
      <c r="SKX15" s="30"/>
      <c r="SLA15" s="30"/>
      <c r="SLD15" s="30"/>
      <c r="SLG15" s="30"/>
      <c r="SLJ15" s="30"/>
      <c r="SLM15" s="30"/>
      <c r="SLP15" s="30"/>
      <c r="SLS15" s="30"/>
      <c r="SLV15" s="30"/>
      <c r="SLY15" s="30"/>
      <c r="SMB15" s="31"/>
      <c r="SMC15" s="264"/>
      <c r="SMF15" s="30"/>
      <c r="SMI15" s="30"/>
      <c r="SML15" s="30"/>
      <c r="SMO15" s="30"/>
      <c r="SMR15" s="30"/>
      <c r="SMU15" s="30"/>
      <c r="SMX15" s="30"/>
      <c r="SNA15" s="30"/>
      <c r="SND15" s="30"/>
      <c r="SNG15" s="30"/>
      <c r="SNJ15" s="30"/>
      <c r="SNM15" s="30"/>
      <c r="SNP15" s="30"/>
      <c r="SNS15" s="30"/>
      <c r="SNV15" s="31"/>
      <c r="SNW15" s="264"/>
      <c r="SNZ15" s="30"/>
      <c r="SOC15" s="30"/>
      <c r="SOF15" s="30"/>
      <c r="SOI15" s="30"/>
      <c r="SOL15" s="30"/>
      <c r="SOO15" s="30"/>
      <c r="SOR15" s="30"/>
      <c r="SOU15" s="30"/>
      <c r="SOX15" s="30"/>
      <c r="SPA15" s="30"/>
      <c r="SPD15" s="30"/>
      <c r="SPG15" s="30"/>
      <c r="SPJ15" s="30"/>
      <c r="SPM15" s="30"/>
      <c r="SPP15" s="31"/>
      <c r="SPQ15" s="264"/>
      <c r="SPT15" s="30"/>
      <c r="SPW15" s="30"/>
      <c r="SPZ15" s="30"/>
      <c r="SQC15" s="30"/>
      <c r="SQF15" s="30"/>
      <c r="SQI15" s="30"/>
      <c r="SQL15" s="30"/>
      <c r="SQO15" s="30"/>
      <c r="SQR15" s="30"/>
      <c r="SQU15" s="30"/>
      <c r="SQX15" s="30"/>
      <c r="SRA15" s="30"/>
      <c r="SRD15" s="30"/>
      <c r="SRG15" s="30"/>
      <c r="SRJ15" s="31"/>
      <c r="SRK15" s="264"/>
      <c r="SRN15" s="30"/>
      <c r="SRQ15" s="30"/>
      <c r="SRT15" s="30"/>
      <c r="SRW15" s="30"/>
      <c r="SRZ15" s="30"/>
      <c r="SSC15" s="30"/>
      <c r="SSF15" s="30"/>
      <c r="SSI15" s="30"/>
      <c r="SSL15" s="30"/>
      <c r="SSO15" s="30"/>
      <c r="SSR15" s="30"/>
      <c r="SSU15" s="30"/>
      <c r="SSX15" s="30"/>
      <c r="STA15" s="30"/>
      <c r="STD15" s="31"/>
      <c r="STE15" s="264"/>
      <c r="STH15" s="30"/>
      <c r="STK15" s="30"/>
      <c r="STN15" s="30"/>
      <c r="STQ15" s="30"/>
      <c r="STT15" s="30"/>
      <c r="STW15" s="30"/>
      <c r="STZ15" s="30"/>
      <c r="SUC15" s="30"/>
      <c r="SUF15" s="30"/>
      <c r="SUI15" s="30"/>
      <c r="SUL15" s="30"/>
      <c r="SUO15" s="30"/>
      <c r="SUR15" s="30"/>
      <c r="SUU15" s="30"/>
      <c r="SUX15" s="31"/>
      <c r="SUY15" s="264"/>
      <c r="SVB15" s="30"/>
      <c r="SVE15" s="30"/>
      <c r="SVH15" s="30"/>
      <c r="SVK15" s="30"/>
      <c r="SVN15" s="30"/>
      <c r="SVQ15" s="30"/>
      <c r="SVT15" s="30"/>
      <c r="SVW15" s="30"/>
      <c r="SVZ15" s="30"/>
      <c r="SWC15" s="30"/>
      <c r="SWF15" s="30"/>
      <c r="SWI15" s="30"/>
      <c r="SWL15" s="30"/>
      <c r="SWO15" s="30"/>
      <c r="SWR15" s="31"/>
      <c r="SWS15" s="264"/>
      <c r="SWV15" s="30"/>
      <c r="SWY15" s="30"/>
      <c r="SXB15" s="30"/>
      <c r="SXE15" s="30"/>
      <c r="SXH15" s="30"/>
      <c r="SXK15" s="30"/>
      <c r="SXN15" s="30"/>
      <c r="SXQ15" s="30"/>
      <c r="SXT15" s="30"/>
      <c r="SXW15" s="30"/>
      <c r="SXZ15" s="30"/>
      <c r="SYC15" s="30"/>
      <c r="SYF15" s="30"/>
      <c r="SYI15" s="30"/>
      <c r="SYL15" s="31"/>
      <c r="SYM15" s="264"/>
      <c r="SYP15" s="30"/>
      <c r="SYS15" s="30"/>
      <c r="SYV15" s="30"/>
      <c r="SYY15" s="30"/>
      <c r="SZB15" s="30"/>
      <c r="SZE15" s="30"/>
      <c r="SZH15" s="30"/>
      <c r="SZK15" s="30"/>
      <c r="SZN15" s="30"/>
      <c r="SZQ15" s="30"/>
      <c r="SZT15" s="30"/>
      <c r="SZW15" s="30"/>
      <c r="SZZ15" s="30"/>
      <c r="TAC15" s="30"/>
      <c r="TAF15" s="31"/>
      <c r="TAG15" s="264"/>
      <c r="TAJ15" s="30"/>
      <c r="TAM15" s="30"/>
      <c r="TAP15" s="30"/>
      <c r="TAS15" s="30"/>
      <c r="TAV15" s="30"/>
      <c r="TAY15" s="30"/>
      <c r="TBB15" s="30"/>
      <c r="TBE15" s="30"/>
      <c r="TBH15" s="30"/>
      <c r="TBK15" s="30"/>
      <c r="TBN15" s="30"/>
      <c r="TBQ15" s="30"/>
      <c r="TBT15" s="30"/>
      <c r="TBW15" s="30"/>
      <c r="TBZ15" s="31"/>
      <c r="TCA15" s="264"/>
      <c r="TCD15" s="30"/>
      <c r="TCG15" s="30"/>
      <c r="TCJ15" s="30"/>
      <c r="TCM15" s="30"/>
      <c r="TCP15" s="30"/>
      <c r="TCS15" s="30"/>
      <c r="TCV15" s="30"/>
      <c r="TCY15" s="30"/>
      <c r="TDB15" s="30"/>
      <c r="TDE15" s="30"/>
      <c r="TDH15" s="30"/>
      <c r="TDK15" s="30"/>
      <c r="TDN15" s="30"/>
      <c r="TDQ15" s="30"/>
      <c r="TDT15" s="31"/>
      <c r="TDU15" s="264"/>
      <c r="TDX15" s="30"/>
      <c r="TEA15" s="30"/>
      <c r="TED15" s="30"/>
      <c r="TEG15" s="30"/>
      <c r="TEJ15" s="30"/>
      <c r="TEM15" s="30"/>
      <c r="TEP15" s="30"/>
      <c r="TES15" s="30"/>
      <c r="TEV15" s="30"/>
      <c r="TEY15" s="30"/>
      <c r="TFB15" s="30"/>
      <c r="TFE15" s="30"/>
      <c r="TFH15" s="30"/>
      <c r="TFK15" s="30"/>
      <c r="TFN15" s="31"/>
      <c r="TFO15" s="264"/>
      <c r="TFR15" s="30"/>
      <c r="TFU15" s="30"/>
      <c r="TFX15" s="30"/>
      <c r="TGA15" s="30"/>
      <c r="TGD15" s="30"/>
      <c r="TGG15" s="30"/>
      <c r="TGJ15" s="30"/>
      <c r="TGM15" s="30"/>
      <c r="TGP15" s="30"/>
      <c r="TGS15" s="30"/>
      <c r="TGV15" s="30"/>
      <c r="TGY15" s="30"/>
      <c r="THB15" s="30"/>
      <c r="THE15" s="30"/>
      <c r="THH15" s="31"/>
      <c r="THI15" s="264"/>
      <c r="THL15" s="30"/>
      <c r="THO15" s="30"/>
      <c r="THR15" s="30"/>
      <c r="THU15" s="30"/>
      <c r="THX15" s="30"/>
      <c r="TIA15" s="30"/>
      <c r="TID15" s="30"/>
      <c r="TIG15" s="30"/>
      <c r="TIJ15" s="30"/>
      <c r="TIM15" s="30"/>
      <c r="TIP15" s="30"/>
      <c r="TIS15" s="30"/>
      <c r="TIV15" s="30"/>
      <c r="TIY15" s="30"/>
      <c r="TJB15" s="31"/>
      <c r="TJC15" s="264"/>
      <c r="TJF15" s="30"/>
      <c r="TJI15" s="30"/>
      <c r="TJL15" s="30"/>
      <c r="TJO15" s="30"/>
      <c r="TJR15" s="30"/>
      <c r="TJU15" s="30"/>
      <c r="TJX15" s="30"/>
      <c r="TKA15" s="30"/>
      <c r="TKD15" s="30"/>
      <c r="TKG15" s="30"/>
      <c r="TKJ15" s="30"/>
      <c r="TKM15" s="30"/>
      <c r="TKP15" s="30"/>
      <c r="TKS15" s="30"/>
      <c r="TKV15" s="31"/>
      <c r="TKW15" s="264"/>
      <c r="TKZ15" s="30"/>
      <c r="TLC15" s="30"/>
      <c r="TLF15" s="30"/>
      <c r="TLI15" s="30"/>
      <c r="TLL15" s="30"/>
      <c r="TLO15" s="30"/>
      <c r="TLR15" s="30"/>
      <c r="TLU15" s="30"/>
      <c r="TLX15" s="30"/>
      <c r="TMA15" s="30"/>
      <c r="TMD15" s="30"/>
      <c r="TMG15" s="30"/>
      <c r="TMJ15" s="30"/>
      <c r="TMM15" s="30"/>
      <c r="TMP15" s="31"/>
      <c r="TMQ15" s="264"/>
      <c r="TMT15" s="30"/>
      <c r="TMW15" s="30"/>
      <c r="TMZ15" s="30"/>
      <c r="TNC15" s="30"/>
      <c r="TNF15" s="30"/>
      <c r="TNI15" s="30"/>
      <c r="TNL15" s="30"/>
      <c r="TNO15" s="30"/>
      <c r="TNR15" s="30"/>
      <c r="TNU15" s="30"/>
      <c r="TNX15" s="30"/>
      <c r="TOA15" s="30"/>
      <c r="TOD15" s="30"/>
      <c r="TOG15" s="30"/>
      <c r="TOJ15" s="31"/>
      <c r="TOK15" s="264"/>
      <c r="TON15" s="30"/>
      <c r="TOQ15" s="30"/>
      <c r="TOT15" s="30"/>
      <c r="TOW15" s="30"/>
      <c r="TOZ15" s="30"/>
      <c r="TPC15" s="30"/>
      <c r="TPF15" s="30"/>
      <c r="TPI15" s="30"/>
      <c r="TPL15" s="30"/>
      <c r="TPO15" s="30"/>
      <c r="TPR15" s="30"/>
      <c r="TPU15" s="30"/>
      <c r="TPX15" s="30"/>
      <c r="TQA15" s="30"/>
      <c r="TQD15" s="31"/>
      <c r="TQE15" s="264"/>
      <c r="TQH15" s="30"/>
      <c r="TQK15" s="30"/>
      <c r="TQN15" s="30"/>
      <c r="TQQ15" s="30"/>
      <c r="TQT15" s="30"/>
      <c r="TQW15" s="30"/>
      <c r="TQZ15" s="30"/>
      <c r="TRC15" s="30"/>
      <c r="TRF15" s="30"/>
      <c r="TRI15" s="30"/>
      <c r="TRL15" s="30"/>
      <c r="TRO15" s="30"/>
      <c r="TRR15" s="30"/>
      <c r="TRU15" s="30"/>
      <c r="TRX15" s="31"/>
      <c r="TRY15" s="264"/>
      <c r="TSB15" s="30"/>
      <c r="TSE15" s="30"/>
      <c r="TSH15" s="30"/>
      <c r="TSK15" s="30"/>
      <c r="TSN15" s="30"/>
      <c r="TSQ15" s="30"/>
      <c r="TST15" s="30"/>
      <c r="TSW15" s="30"/>
      <c r="TSZ15" s="30"/>
      <c r="TTC15" s="30"/>
      <c r="TTF15" s="30"/>
      <c r="TTI15" s="30"/>
      <c r="TTL15" s="30"/>
      <c r="TTO15" s="30"/>
      <c r="TTR15" s="31"/>
      <c r="TTS15" s="264"/>
      <c r="TTV15" s="30"/>
      <c r="TTY15" s="30"/>
      <c r="TUB15" s="30"/>
      <c r="TUE15" s="30"/>
      <c r="TUH15" s="30"/>
      <c r="TUK15" s="30"/>
      <c r="TUN15" s="30"/>
      <c r="TUQ15" s="30"/>
      <c r="TUT15" s="30"/>
      <c r="TUW15" s="30"/>
      <c r="TUZ15" s="30"/>
      <c r="TVC15" s="30"/>
      <c r="TVF15" s="30"/>
      <c r="TVI15" s="30"/>
      <c r="TVL15" s="31"/>
      <c r="TVM15" s="264"/>
      <c r="TVP15" s="30"/>
      <c r="TVS15" s="30"/>
      <c r="TVV15" s="30"/>
      <c r="TVY15" s="30"/>
      <c r="TWB15" s="30"/>
      <c r="TWE15" s="30"/>
      <c r="TWH15" s="30"/>
      <c r="TWK15" s="30"/>
      <c r="TWN15" s="30"/>
      <c r="TWQ15" s="30"/>
      <c r="TWT15" s="30"/>
      <c r="TWW15" s="30"/>
      <c r="TWZ15" s="30"/>
      <c r="TXC15" s="30"/>
      <c r="TXF15" s="31"/>
      <c r="TXG15" s="264"/>
      <c r="TXJ15" s="30"/>
      <c r="TXM15" s="30"/>
      <c r="TXP15" s="30"/>
      <c r="TXS15" s="30"/>
      <c r="TXV15" s="30"/>
      <c r="TXY15" s="30"/>
      <c r="TYB15" s="30"/>
      <c r="TYE15" s="30"/>
      <c r="TYH15" s="30"/>
      <c r="TYK15" s="30"/>
      <c r="TYN15" s="30"/>
      <c r="TYQ15" s="30"/>
      <c r="TYT15" s="30"/>
      <c r="TYW15" s="30"/>
      <c r="TYZ15" s="31"/>
      <c r="TZA15" s="264"/>
      <c r="TZD15" s="30"/>
      <c r="TZG15" s="30"/>
      <c r="TZJ15" s="30"/>
      <c r="TZM15" s="30"/>
      <c r="TZP15" s="30"/>
      <c r="TZS15" s="30"/>
      <c r="TZV15" s="30"/>
      <c r="TZY15" s="30"/>
      <c r="UAB15" s="30"/>
      <c r="UAE15" s="30"/>
      <c r="UAH15" s="30"/>
      <c r="UAK15" s="30"/>
      <c r="UAN15" s="30"/>
      <c r="UAQ15" s="30"/>
      <c r="UAT15" s="31"/>
      <c r="UAU15" s="264"/>
      <c r="UAX15" s="30"/>
      <c r="UBA15" s="30"/>
      <c r="UBD15" s="30"/>
      <c r="UBG15" s="30"/>
      <c r="UBJ15" s="30"/>
      <c r="UBM15" s="30"/>
      <c r="UBP15" s="30"/>
      <c r="UBS15" s="30"/>
      <c r="UBV15" s="30"/>
      <c r="UBY15" s="30"/>
      <c r="UCB15" s="30"/>
      <c r="UCE15" s="30"/>
      <c r="UCH15" s="30"/>
      <c r="UCK15" s="30"/>
      <c r="UCN15" s="31"/>
      <c r="UCO15" s="264"/>
      <c r="UCR15" s="30"/>
      <c r="UCU15" s="30"/>
      <c r="UCX15" s="30"/>
      <c r="UDA15" s="30"/>
      <c r="UDD15" s="30"/>
      <c r="UDG15" s="30"/>
      <c r="UDJ15" s="30"/>
      <c r="UDM15" s="30"/>
      <c r="UDP15" s="30"/>
      <c r="UDS15" s="30"/>
      <c r="UDV15" s="30"/>
      <c r="UDY15" s="30"/>
      <c r="UEB15" s="30"/>
      <c r="UEE15" s="30"/>
      <c r="UEH15" s="31"/>
      <c r="UEI15" s="264"/>
      <c r="UEL15" s="30"/>
      <c r="UEO15" s="30"/>
      <c r="UER15" s="30"/>
      <c r="UEU15" s="30"/>
      <c r="UEX15" s="30"/>
      <c r="UFA15" s="30"/>
      <c r="UFD15" s="30"/>
      <c r="UFG15" s="30"/>
      <c r="UFJ15" s="30"/>
      <c r="UFM15" s="30"/>
      <c r="UFP15" s="30"/>
      <c r="UFS15" s="30"/>
      <c r="UFV15" s="30"/>
      <c r="UFY15" s="30"/>
      <c r="UGB15" s="31"/>
      <c r="UGC15" s="264"/>
      <c r="UGF15" s="30"/>
      <c r="UGI15" s="30"/>
      <c r="UGL15" s="30"/>
      <c r="UGO15" s="30"/>
      <c r="UGR15" s="30"/>
      <c r="UGU15" s="30"/>
      <c r="UGX15" s="30"/>
      <c r="UHA15" s="30"/>
      <c r="UHD15" s="30"/>
      <c r="UHG15" s="30"/>
      <c r="UHJ15" s="30"/>
      <c r="UHM15" s="30"/>
      <c r="UHP15" s="30"/>
      <c r="UHS15" s="30"/>
      <c r="UHV15" s="31"/>
      <c r="UHW15" s="264"/>
      <c r="UHZ15" s="30"/>
      <c r="UIC15" s="30"/>
      <c r="UIF15" s="30"/>
      <c r="UII15" s="30"/>
      <c r="UIL15" s="30"/>
      <c r="UIO15" s="30"/>
      <c r="UIR15" s="30"/>
      <c r="UIU15" s="30"/>
      <c r="UIX15" s="30"/>
      <c r="UJA15" s="30"/>
      <c r="UJD15" s="30"/>
      <c r="UJG15" s="30"/>
      <c r="UJJ15" s="30"/>
      <c r="UJM15" s="30"/>
      <c r="UJP15" s="31"/>
      <c r="UJQ15" s="264"/>
      <c r="UJT15" s="30"/>
      <c r="UJW15" s="30"/>
      <c r="UJZ15" s="30"/>
      <c r="UKC15" s="30"/>
      <c r="UKF15" s="30"/>
      <c r="UKI15" s="30"/>
      <c r="UKL15" s="30"/>
      <c r="UKO15" s="30"/>
      <c r="UKR15" s="30"/>
      <c r="UKU15" s="30"/>
      <c r="UKX15" s="30"/>
      <c r="ULA15" s="30"/>
      <c r="ULD15" s="30"/>
      <c r="ULG15" s="30"/>
      <c r="ULJ15" s="31"/>
      <c r="ULK15" s="264"/>
      <c r="ULN15" s="30"/>
      <c r="ULQ15" s="30"/>
      <c r="ULT15" s="30"/>
      <c r="ULW15" s="30"/>
      <c r="ULZ15" s="30"/>
      <c r="UMC15" s="30"/>
      <c r="UMF15" s="30"/>
      <c r="UMI15" s="30"/>
      <c r="UML15" s="30"/>
      <c r="UMO15" s="30"/>
      <c r="UMR15" s="30"/>
      <c r="UMU15" s="30"/>
      <c r="UMX15" s="30"/>
      <c r="UNA15" s="30"/>
      <c r="UND15" s="31"/>
      <c r="UNE15" s="264"/>
      <c r="UNH15" s="30"/>
      <c r="UNK15" s="30"/>
      <c r="UNN15" s="30"/>
      <c r="UNQ15" s="30"/>
      <c r="UNT15" s="30"/>
      <c r="UNW15" s="30"/>
      <c r="UNZ15" s="30"/>
      <c r="UOC15" s="30"/>
      <c r="UOF15" s="30"/>
      <c r="UOI15" s="30"/>
      <c r="UOL15" s="30"/>
      <c r="UOO15" s="30"/>
      <c r="UOR15" s="30"/>
      <c r="UOU15" s="30"/>
      <c r="UOX15" s="31"/>
      <c r="UOY15" s="264"/>
      <c r="UPB15" s="30"/>
      <c r="UPE15" s="30"/>
      <c r="UPH15" s="30"/>
      <c r="UPK15" s="30"/>
      <c r="UPN15" s="30"/>
      <c r="UPQ15" s="30"/>
      <c r="UPT15" s="30"/>
      <c r="UPW15" s="30"/>
      <c r="UPZ15" s="30"/>
      <c r="UQC15" s="30"/>
      <c r="UQF15" s="30"/>
      <c r="UQI15" s="30"/>
      <c r="UQL15" s="30"/>
      <c r="UQO15" s="30"/>
      <c r="UQR15" s="31"/>
      <c r="UQS15" s="264"/>
      <c r="UQV15" s="30"/>
      <c r="UQY15" s="30"/>
      <c r="URB15" s="30"/>
      <c r="URE15" s="30"/>
      <c r="URH15" s="30"/>
      <c r="URK15" s="30"/>
      <c r="URN15" s="30"/>
      <c r="URQ15" s="30"/>
      <c r="URT15" s="30"/>
      <c r="URW15" s="30"/>
      <c r="URZ15" s="30"/>
      <c r="USC15" s="30"/>
      <c r="USF15" s="30"/>
      <c r="USI15" s="30"/>
      <c r="USL15" s="31"/>
      <c r="USM15" s="264"/>
      <c r="USP15" s="30"/>
      <c r="USS15" s="30"/>
      <c r="USV15" s="30"/>
      <c r="USY15" s="30"/>
      <c r="UTB15" s="30"/>
      <c r="UTE15" s="30"/>
      <c r="UTH15" s="30"/>
      <c r="UTK15" s="30"/>
      <c r="UTN15" s="30"/>
      <c r="UTQ15" s="30"/>
      <c r="UTT15" s="30"/>
      <c r="UTW15" s="30"/>
      <c r="UTZ15" s="30"/>
      <c r="UUC15" s="30"/>
      <c r="UUF15" s="31"/>
      <c r="UUG15" s="264"/>
      <c r="UUJ15" s="30"/>
      <c r="UUM15" s="30"/>
      <c r="UUP15" s="30"/>
      <c r="UUS15" s="30"/>
      <c r="UUV15" s="30"/>
      <c r="UUY15" s="30"/>
      <c r="UVB15" s="30"/>
      <c r="UVE15" s="30"/>
      <c r="UVH15" s="30"/>
      <c r="UVK15" s="30"/>
      <c r="UVN15" s="30"/>
      <c r="UVQ15" s="30"/>
      <c r="UVT15" s="30"/>
      <c r="UVW15" s="30"/>
      <c r="UVZ15" s="31"/>
      <c r="UWA15" s="264"/>
      <c r="UWD15" s="30"/>
      <c r="UWG15" s="30"/>
      <c r="UWJ15" s="30"/>
      <c r="UWM15" s="30"/>
      <c r="UWP15" s="30"/>
      <c r="UWS15" s="30"/>
      <c r="UWV15" s="30"/>
      <c r="UWY15" s="30"/>
      <c r="UXB15" s="30"/>
      <c r="UXE15" s="30"/>
      <c r="UXH15" s="30"/>
      <c r="UXK15" s="30"/>
      <c r="UXN15" s="30"/>
      <c r="UXQ15" s="30"/>
      <c r="UXT15" s="31"/>
      <c r="UXU15" s="264"/>
      <c r="UXX15" s="30"/>
      <c r="UYA15" s="30"/>
      <c r="UYD15" s="30"/>
      <c r="UYG15" s="30"/>
      <c r="UYJ15" s="30"/>
      <c r="UYM15" s="30"/>
      <c r="UYP15" s="30"/>
      <c r="UYS15" s="30"/>
      <c r="UYV15" s="30"/>
      <c r="UYY15" s="30"/>
      <c r="UZB15" s="30"/>
      <c r="UZE15" s="30"/>
      <c r="UZH15" s="30"/>
      <c r="UZK15" s="30"/>
      <c r="UZN15" s="31"/>
      <c r="UZO15" s="264"/>
      <c r="UZR15" s="30"/>
      <c r="UZU15" s="30"/>
      <c r="UZX15" s="30"/>
      <c r="VAA15" s="30"/>
      <c r="VAD15" s="30"/>
      <c r="VAG15" s="30"/>
      <c r="VAJ15" s="30"/>
      <c r="VAM15" s="30"/>
      <c r="VAP15" s="30"/>
      <c r="VAS15" s="30"/>
      <c r="VAV15" s="30"/>
      <c r="VAY15" s="30"/>
      <c r="VBB15" s="30"/>
      <c r="VBE15" s="30"/>
      <c r="VBH15" s="31"/>
      <c r="VBI15" s="264"/>
      <c r="VBL15" s="30"/>
      <c r="VBO15" s="30"/>
      <c r="VBR15" s="30"/>
      <c r="VBU15" s="30"/>
      <c r="VBX15" s="30"/>
      <c r="VCA15" s="30"/>
      <c r="VCD15" s="30"/>
      <c r="VCG15" s="30"/>
      <c r="VCJ15" s="30"/>
      <c r="VCM15" s="30"/>
      <c r="VCP15" s="30"/>
      <c r="VCS15" s="30"/>
      <c r="VCV15" s="30"/>
      <c r="VCY15" s="30"/>
      <c r="VDB15" s="31"/>
      <c r="VDC15" s="264"/>
      <c r="VDF15" s="30"/>
      <c r="VDI15" s="30"/>
      <c r="VDL15" s="30"/>
      <c r="VDO15" s="30"/>
      <c r="VDR15" s="30"/>
      <c r="VDU15" s="30"/>
      <c r="VDX15" s="30"/>
      <c r="VEA15" s="30"/>
      <c r="VED15" s="30"/>
      <c r="VEG15" s="30"/>
      <c r="VEJ15" s="30"/>
      <c r="VEM15" s="30"/>
      <c r="VEP15" s="30"/>
      <c r="VES15" s="30"/>
      <c r="VEV15" s="31"/>
      <c r="VEW15" s="264"/>
      <c r="VEZ15" s="30"/>
      <c r="VFC15" s="30"/>
      <c r="VFF15" s="30"/>
      <c r="VFI15" s="30"/>
      <c r="VFL15" s="30"/>
      <c r="VFO15" s="30"/>
      <c r="VFR15" s="30"/>
      <c r="VFU15" s="30"/>
      <c r="VFX15" s="30"/>
      <c r="VGA15" s="30"/>
      <c r="VGD15" s="30"/>
      <c r="VGG15" s="30"/>
      <c r="VGJ15" s="30"/>
      <c r="VGM15" s="30"/>
      <c r="VGP15" s="31"/>
      <c r="VGQ15" s="264"/>
      <c r="VGT15" s="30"/>
      <c r="VGW15" s="30"/>
      <c r="VGZ15" s="30"/>
      <c r="VHC15" s="30"/>
      <c r="VHF15" s="30"/>
      <c r="VHI15" s="30"/>
      <c r="VHL15" s="30"/>
      <c r="VHO15" s="30"/>
      <c r="VHR15" s="30"/>
      <c r="VHU15" s="30"/>
      <c r="VHX15" s="30"/>
      <c r="VIA15" s="30"/>
      <c r="VID15" s="30"/>
      <c r="VIG15" s="30"/>
      <c r="VIJ15" s="31"/>
      <c r="VIK15" s="264"/>
      <c r="VIN15" s="30"/>
      <c r="VIQ15" s="30"/>
      <c r="VIT15" s="30"/>
      <c r="VIW15" s="30"/>
      <c r="VIZ15" s="30"/>
      <c r="VJC15" s="30"/>
      <c r="VJF15" s="30"/>
      <c r="VJI15" s="30"/>
      <c r="VJL15" s="30"/>
      <c r="VJO15" s="30"/>
      <c r="VJR15" s="30"/>
      <c r="VJU15" s="30"/>
      <c r="VJX15" s="30"/>
      <c r="VKA15" s="30"/>
      <c r="VKD15" s="31"/>
      <c r="VKE15" s="264"/>
      <c r="VKH15" s="30"/>
      <c r="VKK15" s="30"/>
      <c r="VKN15" s="30"/>
      <c r="VKQ15" s="30"/>
      <c r="VKT15" s="30"/>
      <c r="VKW15" s="30"/>
      <c r="VKZ15" s="30"/>
      <c r="VLC15" s="30"/>
      <c r="VLF15" s="30"/>
      <c r="VLI15" s="30"/>
      <c r="VLL15" s="30"/>
      <c r="VLO15" s="30"/>
      <c r="VLR15" s="30"/>
      <c r="VLU15" s="30"/>
      <c r="VLX15" s="31"/>
      <c r="VLY15" s="264"/>
      <c r="VMB15" s="30"/>
      <c r="VME15" s="30"/>
      <c r="VMH15" s="30"/>
      <c r="VMK15" s="30"/>
      <c r="VMN15" s="30"/>
      <c r="VMQ15" s="30"/>
      <c r="VMT15" s="30"/>
      <c r="VMW15" s="30"/>
      <c r="VMZ15" s="30"/>
      <c r="VNC15" s="30"/>
      <c r="VNF15" s="30"/>
      <c r="VNI15" s="30"/>
      <c r="VNL15" s="30"/>
      <c r="VNO15" s="30"/>
      <c r="VNR15" s="31"/>
      <c r="VNS15" s="264"/>
      <c r="VNV15" s="30"/>
      <c r="VNY15" s="30"/>
      <c r="VOB15" s="30"/>
      <c r="VOE15" s="30"/>
      <c r="VOH15" s="30"/>
      <c r="VOK15" s="30"/>
      <c r="VON15" s="30"/>
      <c r="VOQ15" s="30"/>
      <c r="VOT15" s="30"/>
      <c r="VOW15" s="30"/>
      <c r="VOZ15" s="30"/>
      <c r="VPC15" s="30"/>
      <c r="VPF15" s="30"/>
      <c r="VPI15" s="30"/>
      <c r="VPL15" s="31"/>
      <c r="VPM15" s="264"/>
      <c r="VPP15" s="30"/>
      <c r="VPS15" s="30"/>
      <c r="VPV15" s="30"/>
      <c r="VPY15" s="30"/>
      <c r="VQB15" s="30"/>
      <c r="VQE15" s="30"/>
      <c r="VQH15" s="30"/>
      <c r="VQK15" s="30"/>
      <c r="VQN15" s="30"/>
      <c r="VQQ15" s="30"/>
      <c r="VQT15" s="30"/>
      <c r="VQW15" s="30"/>
      <c r="VQZ15" s="30"/>
      <c r="VRC15" s="30"/>
      <c r="VRF15" s="31"/>
      <c r="VRG15" s="264"/>
      <c r="VRJ15" s="30"/>
      <c r="VRM15" s="30"/>
      <c r="VRP15" s="30"/>
      <c r="VRS15" s="30"/>
      <c r="VRV15" s="30"/>
      <c r="VRY15" s="30"/>
      <c r="VSB15" s="30"/>
      <c r="VSE15" s="30"/>
      <c r="VSH15" s="30"/>
      <c r="VSK15" s="30"/>
      <c r="VSN15" s="30"/>
      <c r="VSQ15" s="30"/>
      <c r="VST15" s="30"/>
      <c r="VSW15" s="30"/>
      <c r="VSZ15" s="31"/>
      <c r="VTA15" s="264"/>
      <c r="VTD15" s="30"/>
      <c r="VTG15" s="30"/>
      <c r="VTJ15" s="30"/>
      <c r="VTM15" s="30"/>
      <c r="VTP15" s="30"/>
      <c r="VTS15" s="30"/>
      <c r="VTV15" s="30"/>
      <c r="VTY15" s="30"/>
      <c r="VUB15" s="30"/>
      <c r="VUE15" s="30"/>
      <c r="VUH15" s="30"/>
      <c r="VUK15" s="30"/>
      <c r="VUN15" s="30"/>
      <c r="VUQ15" s="30"/>
      <c r="VUT15" s="31"/>
      <c r="VUU15" s="264"/>
      <c r="VUX15" s="30"/>
      <c r="VVA15" s="30"/>
      <c r="VVD15" s="30"/>
      <c r="VVG15" s="30"/>
      <c r="VVJ15" s="30"/>
      <c r="VVM15" s="30"/>
      <c r="VVP15" s="30"/>
      <c r="VVS15" s="30"/>
      <c r="VVV15" s="30"/>
      <c r="VVY15" s="30"/>
      <c r="VWB15" s="30"/>
      <c r="VWE15" s="30"/>
      <c r="VWH15" s="30"/>
      <c r="VWK15" s="30"/>
      <c r="VWN15" s="31"/>
      <c r="VWO15" s="264"/>
      <c r="VWR15" s="30"/>
      <c r="VWU15" s="30"/>
      <c r="VWX15" s="30"/>
      <c r="VXA15" s="30"/>
      <c r="VXD15" s="30"/>
      <c r="VXG15" s="30"/>
      <c r="VXJ15" s="30"/>
      <c r="VXM15" s="30"/>
      <c r="VXP15" s="30"/>
      <c r="VXS15" s="30"/>
      <c r="VXV15" s="30"/>
      <c r="VXY15" s="30"/>
      <c r="VYB15" s="30"/>
      <c r="VYE15" s="30"/>
      <c r="VYH15" s="31"/>
      <c r="VYI15" s="264"/>
      <c r="VYL15" s="30"/>
      <c r="VYO15" s="30"/>
      <c r="VYR15" s="30"/>
      <c r="VYU15" s="30"/>
      <c r="VYX15" s="30"/>
      <c r="VZA15" s="30"/>
      <c r="VZD15" s="30"/>
      <c r="VZG15" s="30"/>
      <c r="VZJ15" s="30"/>
      <c r="VZM15" s="30"/>
      <c r="VZP15" s="30"/>
      <c r="VZS15" s="30"/>
      <c r="VZV15" s="30"/>
      <c r="VZY15" s="30"/>
      <c r="WAB15" s="31"/>
      <c r="WAC15" s="264"/>
      <c r="WAF15" s="30"/>
      <c r="WAI15" s="30"/>
      <c r="WAL15" s="30"/>
      <c r="WAO15" s="30"/>
      <c r="WAR15" s="30"/>
      <c r="WAU15" s="30"/>
      <c r="WAX15" s="30"/>
      <c r="WBA15" s="30"/>
      <c r="WBD15" s="30"/>
      <c r="WBG15" s="30"/>
      <c r="WBJ15" s="30"/>
      <c r="WBM15" s="30"/>
      <c r="WBP15" s="30"/>
      <c r="WBS15" s="30"/>
      <c r="WBV15" s="31"/>
      <c r="WBW15" s="264"/>
      <c r="WBZ15" s="30"/>
      <c r="WCC15" s="30"/>
      <c r="WCF15" s="30"/>
      <c r="WCI15" s="30"/>
      <c r="WCL15" s="30"/>
      <c r="WCO15" s="30"/>
      <c r="WCR15" s="30"/>
      <c r="WCU15" s="30"/>
      <c r="WCX15" s="30"/>
      <c r="WDA15" s="30"/>
      <c r="WDD15" s="30"/>
      <c r="WDG15" s="30"/>
      <c r="WDJ15" s="30"/>
      <c r="WDM15" s="30"/>
      <c r="WDP15" s="31"/>
      <c r="WDQ15" s="264"/>
      <c r="WDT15" s="30"/>
      <c r="WDW15" s="30"/>
      <c r="WDZ15" s="30"/>
      <c r="WEC15" s="30"/>
      <c r="WEF15" s="30"/>
      <c r="WEI15" s="30"/>
      <c r="WEL15" s="30"/>
      <c r="WEO15" s="30"/>
      <c r="WER15" s="30"/>
      <c r="WEU15" s="30"/>
      <c r="WEX15" s="30"/>
      <c r="WFA15" s="30"/>
      <c r="WFD15" s="30"/>
      <c r="WFG15" s="30"/>
      <c r="WFJ15" s="31"/>
      <c r="WFK15" s="264"/>
      <c r="WFN15" s="30"/>
      <c r="WFQ15" s="30"/>
      <c r="WFT15" s="30"/>
      <c r="WFW15" s="30"/>
      <c r="WFZ15" s="30"/>
      <c r="WGC15" s="30"/>
      <c r="WGF15" s="30"/>
      <c r="WGI15" s="30"/>
      <c r="WGL15" s="30"/>
      <c r="WGO15" s="30"/>
      <c r="WGR15" s="30"/>
      <c r="WGU15" s="30"/>
      <c r="WGX15" s="30"/>
      <c r="WHA15" s="30"/>
      <c r="WHD15" s="31"/>
      <c r="WHE15" s="264"/>
      <c r="WHH15" s="30"/>
      <c r="WHK15" s="30"/>
      <c r="WHN15" s="30"/>
      <c r="WHQ15" s="30"/>
      <c r="WHT15" s="30"/>
      <c r="WHW15" s="30"/>
      <c r="WHZ15" s="30"/>
      <c r="WIC15" s="30"/>
      <c r="WIF15" s="30"/>
      <c r="WII15" s="30"/>
      <c r="WIL15" s="30"/>
      <c r="WIO15" s="30"/>
      <c r="WIR15" s="30"/>
      <c r="WIU15" s="30"/>
      <c r="WIX15" s="31"/>
      <c r="WIY15" s="264"/>
      <c r="WJB15" s="30"/>
      <c r="WJE15" s="30"/>
      <c r="WJH15" s="30"/>
      <c r="WJK15" s="30"/>
      <c r="WJN15" s="30"/>
      <c r="WJQ15" s="30"/>
      <c r="WJT15" s="30"/>
      <c r="WJW15" s="30"/>
      <c r="WJZ15" s="30"/>
      <c r="WKC15" s="30"/>
      <c r="WKF15" s="30"/>
      <c r="WKI15" s="30"/>
      <c r="WKL15" s="30"/>
      <c r="WKO15" s="30"/>
      <c r="WKR15" s="31"/>
      <c r="WKS15" s="264"/>
      <c r="WKV15" s="30"/>
      <c r="WKY15" s="30"/>
      <c r="WLB15" s="30"/>
      <c r="WLE15" s="30"/>
      <c r="WLH15" s="30"/>
      <c r="WLK15" s="30"/>
      <c r="WLN15" s="30"/>
      <c r="WLQ15" s="30"/>
      <c r="WLT15" s="30"/>
      <c r="WLW15" s="30"/>
      <c r="WLZ15" s="30"/>
      <c r="WMC15" s="30"/>
      <c r="WMF15" s="30"/>
      <c r="WMI15" s="30"/>
      <c r="WML15" s="31"/>
      <c r="WMM15" s="264"/>
      <c r="WMP15" s="30"/>
      <c r="WMS15" s="30"/>
      <c r="WMV15" s="30"/>
      <c r="WMY15" s="30"/>
      <c r="WNB15" s="30"/>
      <c r="WNE15" s="30"/>
      <c r="WNH15" s="30"/>
      <c r="WNK15" s="30"/>
      <c r="WNN15" s="30"/>
      <c r="WNQ15" s="30"/>
      <c r="WNT15" s="30"/>
      <c r="WNW15" s="30"/>
      <c r="WNZ15" s="30"/>
      <c r="WOC15" s="30"/>
      <c r="WOF15" s="31"/>
      <c r="WOG15" s="264"/>
      <c r="WOJ15" s="30"/>
      <c r="WOM15" s="30"/>
      <c r="WOP15" s="30"/>
      <c r="WOS15" s="30"/>
      <c r="WOV15" s="30"/>
      <c r="WOY15" s="30"/>
      <c r="WPB15" s="30"/>
      <c r="WPE15" s="30"/>
      <c r="WPH15" s="30"/>
      <c r="WPK15" s="30"/>
      <c r="WPN15" s="30"/>
      <c r="WPQ15" s="30"/>
      <c r="WPT15" s="30"/>
      <c r="WPW15" s="30"/>
      <c r="WPZ15" s="31"/>
      <c r="WQA15" s="264"/>
      <c r="WQD15" s="30"/>
      <c r="WQG15" s="30"/>
    </row>
    <row r="16" spans="1:1022 1025:2046 2049:3071 3074:4095 4098:5119 5122:6143 6146:7168 7171:8192 8195:9216 9219:11262 11265:12286 12289:13310 13313:14335 14338:15359 15362:15997" s="265" customFormat="1" ht="50.15" customHeight="1" thickBot="1" x14ac:dyDescent="0.4">
      <c r="A16" s="279" t="s">
        <v>122</v>
      </c>
      <c r="B16" s="288">
        <f>IF('Totals From Field Assessment'!B57+'Totals From Field Assessment'!B58=2,1,0)</f>
        <v>0</v>
      </c>
      <c r="C16" s="281">
        <f t="shared" si="0"/>
        <v>1</v>
      </c>
      <c r="D16" s="286"/>
      <c r="E16" s="288">
        <f>IF('Totals From Field Assessment'!E57+'Totals From Field Assessment'!E58=2,1,0)</f>
        <v>0</v>
      </c>
      <c r="F16" s="281">
        <f t="shared" si="1"/>
        <v>1</v>
      </c>
      <c r="G16" s="286"/>
      <c r="H16" s="288">
        <f>IF('Totals From Field Assessment'!H57+'Totals From Field Assessment'!H58=2,1,0)</f>
        <v>0</v>
      </c>
      <c r="I16" s="281">
        <f t="shared" si="2"/>
        <v>1</v>
      </c>
      <c r="J16" s="286"/>
      <c r="K16" s="288">
        <f>IF('Totals From Field Assessment'!K57+'Totals From Field Assessment'!K58=2,1,0)</f>
        <v>0</v>
      </c>
      <c r="L16" s="281">
        <f t="shared" si="3"/>
        <v>1</v>
      </c>
      <c r="M16" s="286"/>
      <c r="N16" s="288">
        <f>IF('Totals From Field Assessment'!N57+'Totals From Field Assessment'!N58=2,1,0)</f>
        <v>0</v>
      </c>
      <c r="O16" s="281">
        <f t="shared" si="4"/>
        <v>1</v>
      </c>
      <c r="P16" s="286"/>
      <c r="Q16" s="288">
        <f>IF('Totals From Field Assessment'!Q57+'Totals From Field Assessment'!Q58=2,1,0)</f>
        <v>0</v>
      </c>
      <c r="R16" s="281">
        <f t="shared" si="5"/>
        <v>1</v>
      </c>
      <c r="S16" s="286"/>
      <c r="T16" s="288">
        <f>IF('Totals From Field Assessment'!T57+'Totals From Field Assessment'!T58=2,1,0)</f>
        <v>0</v>
      </c>
      <c r="U16" s="281">
        <f t="shared" si="6"/>
        <v>1</v>
      </c>
      <c r="V16" s="286"/>
      <c r="W16" s="288">
        <f>IF('Totals From Field Assessment'!W57+'Totals From Field Assessment'!W58=2,1,0)</f>
        <v>0</v>
      </c>
      <c r="X16" s="281">
        <f t="shared" si="7"/>
        <v>1</v>
      </c>
      <c r="Y16" s="286"/>
      <c r="Z16" s="288">
        <f>IF('Totals From Field Assessment'!Z57+'Totals From Field Assessment'!Z58=2,1,0)</f>
        <v>0</v>
      </c>
      <c r="AA16" s="281">
        <f t="shared" si="8"/>
        <v>1</v>
      </c>
      <c r="AB16" s="286"/>
      <c r="AC16" s="288">
        <f>IF('Totals From Field Assessment'!AC57+'Totals From Field Assessment'!AC58=2,1,0)</f>
        <v>0</v>
      </c>
      <c r="AD16" s="281">
        <f t="shared" si="9"/>
        <v>1</v>
      </c>
      <c r="AE16" s="286"/>
      <c r="AF16" s="288">
        <f>IF('Totals From Field Assessment'!AF57+'Totals From Field Assessment'!AF58=2,1,0)</f>
        <v>0</v>
      </c>
      <c r="AG16" s="281">
        <f t="shared" si="10"/>
        <v>1</v>
      </c>
      <c r="AH16" s="286"/>
      <c r="AI16" s="288">
        <f>IF('Totals From Field Assessment'!AI57+'Totals From Field Assessment'!AI58=2,1,0)</f>
        <v>0</v>
      </c>
      <c r="AJ16" s="281">
        <f t="shared" si="11"/>
        <v>1</v>
      </c>
      <c r="AK16" s="286"/>
      <c r="AL16" s="288">
        <f>IF('Totals From Field Assessment'!AL57+'Totals From Field Assessment'!AL58=2,1,0)</f>
        <v>0</v>
      </c>
      <c r="AM16" s="281">
        <f t="shared" si="12"/>
        <v>1</v>
      </c>
      <c r="AN16" s="286"/>
      <c r="AO16" s="288">
        <f>IF('Totals From Field Assessment'!AO57+'Totals From Field Assessment'!AO58=2,1,0)</f>
        <v>0</v>
      </c>
      <c r="AP16" s="281">
        <f t="shared" si="13"/>
        <v>1</v>
      </c>
      <c r="AQ16" s="286"/>
      <c r="AR16" s="288">
        <f>IF('Totals From Field Assessment'!AR57+'Totals From Field Assessment'!AR58=2,1,0)</f>
        <v>0</v>
      </c>
      <c r="AS16" s="281">
        <f t="shared" si="14"/>
        <v>1</v>
      </c>
      <c r="AT16" s="286"/>
      <c r="AU16" s="30"/>
      <c r="AX16" s="30"/>
      <c r="BA16" s="30"/>
      <c r="BD16" s="30"/>
      <c r="BG16" s="30"/>
      <c r="BJ16" s="30"/>
      <c r="BM16" s="30"/>
      <c r="BP16" s="30"/>
      <c r="BS16" s="30"/>
      <c r="BV16" s="31"/>
      <c r="BW16" s="264"/>
      <c r="BZ16" s="30"/>
      <c r="CC16" s="30"/>
      <c r="CF16" s="30"/>
      <c r="CI16" s="30"/>
      <c r="CL16" s="30"/>
      <c r="CO16" s="30"/>
      <c r="CR16" s="30"/>
      <c r="CU16" s="30"/>
      <c r="CX16" s="30"/>
      <c r="DA16" s="30"/>
      <c r="DD16" s="30"/>
      <c r="DG16" s="30"/>
      <c r="DJ16" s="30"/>
      <c r="DM16" s="30"/>
      <c r="DP16" s="31"/>
      <c r="DQ16" s="264"/>
      <c r="DT16" s="30"/>
      <c r="DW16" s="30"/>
      <c r="DZ16" s="30"/>
      <c r="EC16" s="30"/>
      <c r="EF16" s="30"/>
      <c r="EI16" s="30"/>
      <c r="EL16" s="30"/>
      <c r="EO16" s="30"/>
      <c r="ER16" s="30"/>
      <c r="EU16" s="30"/>
      <c r="EX16" s="30"/>
      <c r="FA16" s="30"/>
      <c r="FD16" s="30"/>
      <c r="FG16" s="30"/>
      <c r="FJ16" s="31"/>
      <c r="FK16" s="264"/>
      <c r="FN16" s="30"/>
      <c r="FQ16" s="30"/>
      <c r="FT16" s="30"/>
      <c r="FW16" s="30"/>
      <c r="FZ16" s="30"/>
      <c r="GC16" s="30"/>
      <c r="GF16" s="30"/>
      <c r="GI16" s="30"/>
      <c r="GL16" s="30"/>
      <c r="GO16" s="30"/>
      <c r="GR16" s="30"/>
      <c r="GU16" s="30"/>
      <c r="GX16" s="30"/>
      <c r="HA16" s="30"/>
      <c r="HD16" s="31"/>
      <c r="HE16" s="264"/>
      <c r="HH16" s="30"/>
      <c r="HK16" s="30"/>
      <c r="HN16" s="30"/>
      <c r="HQ16" s="30"/>
      <c r="HT16" s="30"/>
      <c r="HW16" s="30"/>
      <c r="HZ16" s="30"/>
      <c r="IC16" s="30"/>
      <c r="IF16" s="30"/>
      <c r="II16" s="30"/>
      <c r="IL16" s="30"/>
      <c r="IO16" s="30"/>
      <c r="IR16" s="30"/>
      <c r="IU16" s="30"/>
      <c r="IX16" s="31"/>
      <c r="IY16" s="264"/>
      <c r="JB16" s="30"/>
      <c r="JE16" s="30"/>
      <c r="JH16" s="30"/>
      <c r="JK16" s="30"/>
      <c r="JN16" s="30"/>
      <c r="JQ16" s="30"/>
      <c r="JT16" s="30"/>
      <c r="JW16" s="30"/>
      <c r="JZ16" s="30"/>
      <c r="KC16" s="30"/>
      <c r="KF16" s="30"/>
      <c r="KI16" s="30"/>
      <c r="KL16" s="30"/>
      <c r="KO16" s="30"/>
      <c r="KR16" s="31"/>
      <c r="KS16" s="264"/>
      <c r="KV16" s="30"/>
      <c r="KY16" s="30"/>
      <c r="LB16" s="30"/>
      <c r="LE16" s="30"/>
      <c r="LH16" s="30"/>
      <c r="LK16" s="30"/>
      <c r="LN16" s="30"/>
      <c r="LQ16" s="30"/>
      <c r="LT16" s="30"/>
      <c r="LW16" s="30"/>
      <c r="LZ16" s="30"/>
      <c r="MC16" s="30"/>
      <c r="MF16" s="30"/>
      <c r="MI16" s="30"/>
      <c r="ML16" s="31"/>
      <c r="MM16" s="264"/>
      <c r="MP16" s="30"/>
      <c r="MS16" s="30"/>
      <c r="MV16" s="30"/>
      <c r="MY16" s="30"/>
      <c r="NB16" s="30"/>
      <c r="NE16" s="30"/>
      <c r="NH16" s="30"/>
      <c r="NK16" s="30"/>
      <c r="NN16" s="30"/>
      <c r="NQ16" s="30"/>
      <c r="NT16" s="30"/>
      <c r="NW16" s="30"/>
      <c r="NZ16" s="30"/>
      <c r="OC16" s="30"/>
      <c r="OF16" s="31"/>
      <c r="OG16" s="264"/>
      <c r="OJ16" s="30"/>
      <c r="OM16" s="30"/>
      <c r="OP16" s="30"/>
      <c r="OS16" s="30"/>
      <c r="OV16" s="30"/>
      <c r="OY16" s="30"/>
      <c r="PB16" s="30"/>
      <c r="PE16" s="30"/>
      <c r="PH16" s="30"/>
      <c r="PK16" s="30"/>
      <c r="PN16" s="30"/>
      <c r="PQ16" s="30"/>
      <c r="PT16" s="30"/>
      <c r="PW16" s="30"/>
      <c r="PZ16" s="31"/>
      <c r="QA16" s="264"/>
      <c r="QD16" s="30"/>
      <c r="QG16" s="30"/>
      <c r="QJ16" s="30"/>
      <c r="QM16" s="30"/>
      <c r="QP16" s="30"/>
      <c r="QS16" s="30"/>
      <c r="QV16" s="30"/>
      <c r="QY16" s="30"/>
      <c r="RB16" s="30"/>
      <c r="RE16" s="30"/>
      <c r="RH16" s="30"/>
      <c r="RK16" s="30"/>
      <c r="RN16" s="30"/>
      <c r="RQ16" s="30"/>
      <c r="RT16" s="31"/>
      <c r="RU16" s="264"/>
      <c r="RX16" s="30"/>
      <c r="SA16" s="30"/>
      <c r="SD16" s="30"/>
      <c r="SG16" s="30"/>
      <c r="SJ16" s="30"/>
      <c r="SM16" s="30"/>
      <c r="SP16" s="30"/>
      <c r="SS16" s="30"/>
      <c r="SV16" s="30"/>
      <c r="SY16" s="30"/>
      <c r="TB16" s="30"/>
      <c r="TE16" s="30"/>
      <c r="TH16" s="30"/>
      <c r="TK16" s="30"/>
      <c r="TN16" s="31"/>
      <c r="TO16" s="264"/>
      <c r="TR16" s="30"/>
      <c r="TU16" s="30"/>
      <c r="TX16" s="30"/>
      <c r="UA16" s="30"/>
      <c r="UD16" s="30"/>
      <c r="UG16" s="30"/>
      <c r="UJ16" s="30"/>
      <c r="UM16" s="30"/>
      <c r="UP16" s="30"/>
      <c r="US16" s="30"/>
      <c r="UV16" s="30"/>
      <c r="UY16" s="30"/>
      <c r="VB16" s="30"/>
      <c r="VE16" s="30"/>
      <c r="VH16" s="31"/>
      <c r="VI16" s="264"/>
      <c r="VL16" s="30"/>
      <c r="VO16" s="30"/>
      <c r="VR16" s="30"/>
      <c r="VU16" s="30"/>
      <c r="VX16" s="30"/>
      <c r="WA16" s="30"/>
      <c r="WD16" s="30"/>
      <c r="WG16" s="30"/>
      <c r="WJ16" s="30"/>
      <c r="WM16" s="30"/>
      <c r="WP16" s="30"/>
      <c r="WS16" s="30"/>
      <c r="WV16" s="30"/>
      <c r="WY16" s="30"/>
      <c r="XB16" s="31"/>
      <c r="XC16" s="264"/>
      <c r="XF16" s="30"/>
      <c r="XI16" s="30"/>
      <c r="XL16" s="30"/>
      <c r="XO16" s="30"/>
      <c r="XR16" s="30"/>
      <c r="XU16" s="30"/>
      <c r="XX16" s="30"/>
      <c r="YA16" s="30"/>
      <c r="YD16" s="30"/>
      <c r="YG16" s="30"/>
      <c r="YJ16" s="30"/>
      <c r="YM16" s="30"/>
      <c r="YP16" s="30"/>
      <c r="YS16" s="30"/>
      <c r="YV16" s="31"/>
      <c r="YW16" s="264"/>
      <c r="YZ16" s="30"/>
      <c r="ZC16" s="30"/>
      <c r="ZF16" s="30"/>
      <c r="ZI16" s="30"/>
      <c r="ZL16" s="30"/>
      <c r="ZO16" s="30"/>
      <c r="ZR16" s="30"/>
      <c r="ZU16" s="30"/>
      <c r="ZX16" s="30"/>
      <c r="AAA16" s="30"/>
      <c r="AAD16" s="30"/>
      <c r="AAG16" s="30"/>
      <c r="AAJ16" s="30"/>
      <c r="AAM16" s="30"/>
      <c r="AAP16" s="31"/>
      <c r="AAQ16" s="264"/>
      <c r="AAT16" s="30"/>
      <c r="AAW16" s="30"/>
      <c r="AAZ16" s="30"/>
      <c r="ABC16" s="30"/>
      <c r="ABF16" s="30"/>
      <c r="ABI16" s="30"/>
      <c r="ABL16" s="30"/>
      <c r="ABO16" s="30"/>
      <c r="ABR16" s="30"/>
      <c r="ABU16" s="30"/>
      <c r="ABX16" s="30"/>
      <c r="ACA16" s="30"/>
      <c r="ACD16" s="30"/>
      <c r="ACG16" s="30"/>
      <c r="ACJ16" s="31"/>
      <c r="ACK16" s="264"/>
      <c r="ACN16" s="30"/>
      <c r="ACQ16" s="30"/>
      <c r="ACT16" s="30"/>
      <c r="ACW16" s="30"/>
      <c r="ACZ16" s="30"/>
      <c r="ADC16" s="30"/>
      <c r="ADF16" s="30"/>
      <c r="ADI16" s="30"/>
      <c r="ADL16" s="30"/>
      <c r="ADO16" s="30"/>
      <c r="ADR16" s="30"/>
      <c r="ADU16" s="30"/>
      <c r="ADX16" s="30"/>
      <c r="AEA16" s="30"/>
      <c r="AED16" s="31"/>
      <c r="AEE16" s="264"/>
      <c r="AEH16" s="30"/>
      <c r="AEK16" s="30"/>
      <c r="AEN16" s="30"/>
      <c r="AEQ16" s="30"/>
      <c r="AET16" s="30"/>
      <c r="AEW16" s="30"/>
      <c r="AEZ16" s="30"/>
      <c r="AFC16" s="30"/>
      <c r="AFF16" s="30"/>
      <c r="AFI16" s="30"/>
      <c r="AFL16" s="30"/>
      <c r="AFO16" s="30"/>
      <c r="AFR16" s="30"/>
      <c r="AFU16" s="30"/>
      <c r="AFX16" s="31"/>
      <c r="AFY16" s="264"/>
      <c r="AGB16" s="30"/>
      <c r="AGE16" s="30"/>
      <c r="AGH16" s="30"/>
      <c r="AGK16" s="30"/>
      <c r="AGN16" s="30"/>
      <c r="AGQ16" s="30"/>
      <c r="AGT16" s="30"/>
      <c r="AGW16" s="30"/>
      <c r="AGZ16" s="30"/>
      <c r="AHC16" s="30"/>
      <c r="AHF16" s="30"/>
      <c r="AHI16" s="30"/>
      <c r="AHL16" s="30"/>
      <c r="AHO16" s="30"/>
      <c r="AHR16" s="31"/>
      <c r="AHS16" s="264"/>
      <c r="AHV16" s="30"/>
      <c r="AHY16" s="30"/>
      <c r="AIB16" s="30"/>
      <c r="AIE16" s="30"/>
      <c r="AIH16" s="30"/>
      <c r="AIK16" s="30"/>
      <c r="AIN16" s="30"/>
      <c r="AIQ16" s="30"/>
      <c r="AIT16" s="30"/>
      <c r="AIW16" s="30"/>
      <c r="AIZ16" s="30"/>
      <c r="AJC16" s="30"/>
      <c r="AJF16" s="30"/>
      <c r="AJI16" s="30"/>
      <c r="AJL16" s="31"/>
      <c r="AJM16" s="264"/>
      <c r="AJP16" s="30"/>
      <c r="AJS16" s="30"/>
      <c r="AJV16" s="30"/>
      <c r="AJY16" s="30"/>
      <c r="AKB16" s="30"/>
      <c r="AKE16" s="30"/>
      <c r="AKH16" s="30"/>
      <c r="AKK16" s="30"/>
      <c r="AKN16" s="30"/>
      <c r="AKQ16" s="30"/>
      <c r="AKT16" s="30"/>
      <c r="AKW16" s="30"/>
      <c r="AKZ16" s="30"/>
      <c r="ALC16" s="30"/>
      <c r="ALF16" s="31"/>
      <c r="ALG16" s="264"/>
      <c r="ALJ16" s="30"/>
      <c r="ALM16" s="30"/>
      <c r="ALP16" s="30"/>
      <c r="ALS16" s="30"/>
      <c r="ALV16" s="30"/>
      <c r="ALY16" s="30"/>
      <c r="AMB16" s="30"/>
      <c r="AME16" s="30"/>
      <c r="AMH16" s="30"/>
      <c r="AMK16" s="30"/>
      <c r="AMN16" s="30"/>
      <c r="AMQ16" s="30"/>
      <c r="AMT16" s="30"/>
      <c r="AMW16" s="30"/>
      <c r="AMZ16" s="31"/>
      <c r="ANA16" s="264"/>
      <c r="AND16" s="30"/>
      <c r="ANG16" s="30"/>
      <c r="ANJ16" s="30"/>
      <c r="ANM16" s="30"/>
      <c r="ANP16" s="30"/>
      <c r="ANS16" s="30"/>
      <c r="ANV16" s="30"/>
      <c r="ANY16" s="30"/>
      <c r="AOB16" s="30"/>
      <c r="AOE16" s="30"/>
      <c r="AOH16" s="30"/>
      <c r="AOK16" s="30"/>
      <c r="AON16" s="30"/>
      <c r="AOQ16" s="30"/>
      <c r="AOT16" s="31"/>
      <c r="AOU16" s="264"/>
      <c r="AOX16" s="30"/>
      <c r="APA16" s="30"/>
      <c r="APD16" s="30"/>
      <c r="APG16" s="30"/>
      <c r="APJ16" s="30"/>
      <c r="APM16" s="30"/>
      <c r="APP16" s="30"/>
      <c r="APS16" s="30"/>
      <c r="APV16" s="30"/>
      <c r="APY16" s="30"/>
      <c r="AQB16" s="30"/>
      <c r="AQE16" s="30"/>
      <c r="AQH16" s="30"/>
      <c r="AQK16" s="30"/>
      <c r="AQN16" s="31"/>
      <c r="AQO16" s="264"/>
      <c r="AQR16" s="30"/>
      <c r="AQU16" s="30"/>
      <c r="AQX16" s="30"/>
      <c r="ARA16" s="30"/>
      <c r="ARD16" s="30"/>
      <c r="ARG16" s="30"/>
      <c r="ARJ16" s="30"/>
      <c r="ARM16" s="30"/>
      <c r="ARP16" s="30"/>
      <c r="ARS16" s="30"/>
      <c r="ARV16" s="30"/>
      <c r="ARY16" s="30"/>
      <c r="ASB16" s="30"/>
      <c r="ASE16" s="30"/>
      <c r="ASH16" s="31"/>
      <c r="ASI16" s="264"/>
      <c r="ASL16" s="30"/>
      <c r="ASO16" s="30"/>
      <c r="ASR16" s="30"/>
      <c r="ASU16" s="30"/>
      <c r="ASX16" s="30"/>
      <c r="ATA16" s="30"/>
      <c r="ATD16" s="30"/>
      <c r="ATG16" s="30"/>
      <c r="ATJ16" s="30"/>
      <c r="ATM16" s="30"/>
      <c r="ATP16" s="30"/>
      <c r="ATS16" s="30"/>
      <c r="ATV16" s="30"/>
      <c r="ATY16" s="30"/>
      <c r="AUB16" s="31"/>
      <c r="AUC16" s="264"/>
      <c r="AUF16" s="30"/>
      <c r="AUI16" s="30"/>
      <c r="AUL16" s="30"/>
      <c r="AUO16" s="30"/>
      <c r="AUR16" s="30"/>
      <c r="AUU16" s="30"/>
      <c r="AUX16" s="30"/>
      <c r="AVA16" s="30"/>
      <c r="AVD16" s="30"/>
      <c r="AVG16" s="30"/>
      <c r="AVJ16" s="30"/>
      <c r="AVM16" s="30"/>
      <c r="AVP16" s="30"/>
      <c r="AVS16" s="30"/>
      <c r="AVV16" s="31"/>
      <c r="AVW16" s="264"/>
      <c r="AVZ16" s="30"/>
      <c r="AWC16" s="30"/>
      <c r="AWF16" s="30"/>
      <c r="AWI16" s="30"/>
      <c r="AWL16" s="30"/>
      <c r="AWO16" s="30"/>
      <c r="AWR16" s="30"/>
      <c r="AWU16" s="30"/>
      <c r="AWX16" s="30"/>
      <c r="AXA16" s="30"/>
      <c r="AXD16" s="30"/>
      <c r="AXG16" s="30"/>
      <c r="AXJ16" s="30"/>
      <c r="AXM16" s="30"/>
      <c r="AXP16" s="31"/>
      <c r="AXQ16" s="264"/>
      <c r="AXT16" s="30"/>
      <c r="AXW16" s="30"/>
      <c r="AXZ16" s="30"/>
      <c r="AYC16" s="30"/>
      <c r="AYF16" s="30"/>
      <c r="AYI16" s="30"/>
      <c r="AYL16" s="30"/>
      <c r="AYO16" s="30"/>
      <c r="AYR16" s="30"/>
      <c r="AYU16" s="30"/>
      <c r="AYX16" s="30"/>
      <c r="AZA16" s="30"/>
      <c r="AZD16" s="30"/>
      <c r="AZG16" s="30"/>
      <c r="AZJ16" s="31"/>
      <c r="AZK16" s="264"/>
      <c r="AZN16" s="30"/>
      <c r="AZQ16" s="30"/>
      <c r="AZT16" s="30"/>
      <c r="AZW16" s="30"/>
      <c r="AZZ16" s="30"/>
      <c r="BAC16" s="30"/>
      <c r="BAF16" s="30"/>
      <c r="BAI16" s="30"/>
      <c r="BAL16" s="30"/>
      <c r="BAO16" s="30"/>
      <c r="BAR16" s="30"/>
      <c r="BAU16" s="30"/>
      <c r="BAX16" s="30"/>
      <c r="BBA16" s="30"/>
      <c r="BBD16" s="31"/>
      <c r="BBE16" s="264"/>
      <c r="BBH16" s="30"/>
      <c r="BBK16" s="30"/>
      <c r="BBN16" s="30"/>
      <c r="BBQ16" s="30"/>
      <c r="BBT16" s="30"/>
      <c r="BBW16" s="30"/>
      <c r="BBZ16" s="30"/>
      <c r="BCC16" s="30"/>
      <c r="BCF16" s="30"/>
      <c r="BCI16" s="30"/>
      <c r="BCL16" s="30"/>
      <c r="BCO16" s="30"/>
      <c r="BCR16" s="30"/>
      <c r="BCU16" s="30"/>
      <c r="BCX16" s="31"/>
      <c r="BCY16" s="264"/>
      <c r="BDB16" s="30"/>
      <c r="BDE16" s="30"/>
      <c r="BDH16" s="30"/>
      <c r="BDK16" s="30"/>
      <c r="BDN16" s="30"/>
      <c r="BDQ16" s="30"/>
      <c r="BDT16" s="30"/>
      <c r="BDW16" s="30"/>
      <c r="BDZ16" s="30"/>
      <c r="BEC16" s="30"/>
      <c r="BEF16" s="30"/>
      <c r="BEI16" s="30"/>
      <c r="BEL16" s="30"/>
      <c r="BEO16" s="30"/>
      <c r="BER16" s="31"/>
      <c r="BES16" s="264"/>
      <c r="BEV16" s="30"/>
      <c r="BEY16" s="30"/>
      <c r="BFB16" s="30"/>
      <c r="BFE16" s="30"/>
      <c r="BFH16" s="30"/>
      <c r="BFK16" s="30"/>
      <c r="BFN16" s="30"/>
      <c r="BFQ16" s="30"/>
      <c r="BFT16" s="30"/>
      <c r="BFW16" s="30"/>
      <c r="BFZ16" s="30"/>
      <c r="BGC16" s="30"/>
      <c r="BGF16" s="30"/>
      <c r="BGI16" s="30"/>
      <c r="BGL16" s="31"/>
      <c r="BGM16" s="264"/>
      <c r="BGP16" s="30"/>
      <c r="BGS16" s="30"/>
      <c r="BGV16" s="30"/>
      <c r="BGY16" s="30"/>
      <c r="BHB16" s="30"/>
      <c r="BHE16" s="30"/>
      <c r="BHH16" s="30"/>
      <c r="BHK16" s="30"/>
      <c r="BHN16" s="30"/>
      <c r="BHQ16" s="30"/>
      <c r="BHT16" s="30"/>
      <c r="BHW16" s="30"/>
      <c r="BHZ16" s="30"/>
      <c r="BIC16" s="30"/>
      <c r="BIF16" s="31"/>
      <c r="BIG16" s="264"/>
      <c r="BIJ16" s="30"/>
      <c r="BIM16" s="30"/>
      <c r="BIP16" s="30"/>
      <c r="BIS16" s="30"/>
      <c r="BIV16" s="30"/>
      <c r="BIY16" s="30"/>
      <c r="BJB16" s="30"/>
      <c r="BJE16" s="30"/>
      <c r="BJH16" s="30"/>
      <c r="BJK16" s="30"/>
      <c r="BJN16" s="30"/>
      <c r="BJQ16" s="30"/>
      <c r="BJT16" s="30"/>
      <c r="BJW16" s="30"/>
      <c r="BJZ16" s="31"/>
      <c r="BKA16" s="264"/>
      <c r="BKD16" s="30"/>
      <c r="BKG16" s="30"/>
      <c r="BKJ16" s="30"/>
      <c r="BKM16" s="30"/>
      <c r="BKP16" s="30"/>
      <c r="BKS16" s="30"/>
      <c r="BKV16" s="30"/>
      <c r="BKY16" s="30"/>
      <c r="BLB16" s="30"/>
      <c r="BLE16" s="30"/>
      <c r="BLH16" s="30"/>
      <c r="BLK16" s="30"/>
      <c r="BLN16" s="30"/>
      <c r="BLQ16" s="30"/>
      <c r="BLT16" s="31"/>
      <c r="BLU16" s="264"/>
      <c r="BLX16" s="30"/>
      <c r="BMA16" s="30"/>
      <c r="BMD16" s="30"/>
      <c r="BMG16" s="30"/>
      <c r="BMJ16" s="30"/>
      <c r="BMM16" s="30"/>
      <c r="BMP16" s="30"/>
      <c r="BMS16" s="30"/>
      <c r="BMV16" s="30"/>
      <c r="BMY16" s="30"/>
      <c r="BNB16" s="30"/>
      <c r="BNE16" s="30"/>
      <c r="BNH16" s="30"/>
      <c r="BNK16" s="30"/>
      <c r="BNN16" s="31"/>
      <c r="BNO16" s="264"/>
      <c r="BNR16" s="30"/>
      <c r="BNU16" s="30"/>
      <c r="BNX16" s="30"/>
      <c r="BOA16" s="30"/>
      <c r="BOD16" s="30"/>
      <c r="BOG16" s="30"/>
      <c r="BOJ16" s="30"/>
      <c r="BOM16" s="30"/>
      <c r="BOP16" s="30"/>
      <c r="BOS16" s="30"/>
      <c r="BOV16" s="30"/>
      <c r="BOY16" s="30"/>
      <c r="BPB16" s="30"/>
      <c r="BPE16" s="30"/>
      <c r="BPH16" s="31"/>
      <c r="BPI16" s="264"/>
      <c r="BPL16" s="30"/>
      <c r="BPO16" s="30"/>
      <c r="BPR16" s="30"/>
      <c r="BPU16" s="30"/>
      <c r="BPX16" s="30"/>
      <c r="BQA16" s="30"/>
      <c r="BQD16" s="30"/>
      <c r="BQG16" s="30"/>
      <c r="BQJ16" s="30"/>
      <c r="BQM16" s="30"/>
      <c r="BQP16" s="30"/>
      <c r="BQS16" s="30"/>
      <c r="BQV16" s="30"/>
      <c r="BQY16" s="30"/>
      <c r="BRB16" s="31"/>
      <c r="BRC16" s="264"/>
      <c r="BRF16" s="30"/>
      <c r="BRI16" s="30"/>
      <c r="BRL16" s="30"/>
      <c r="BRO16" s="30"/>
      <c r="BRR16" s="30"/>
      <c r="BRU16" s="30"/>
      <c r="BRX16" s="30"/>
      <c r="BSA16" s="30"/>
      <c r="BSD16" s="30"/>
      <c r="BSG16" s="30"/>
      <c r="BSJ16" s="30"/>
      <c r="BSM16" s="30"/>
      <c r="BSP16" s="30"/>
      <c r="BSS16" s="30"/>
      <c r="BSV16" s="31"/>
      <c r="BSW16" s="264"/>
      <c r="BSZ16" s="30"/>
      <c r="BTC16" s="30"/>
      <c r="BTF16" s="30"/>
      <c r="BTI16" s="30"/>
      <c r="BTL16" s="30"/>
      <c r="BTO16" s="30"/>
      <c r="BTR16" s="30"/>
      <c r="BTU16" s="30"/>
      <c r="BTX16" s="30"/>
      <c r="BUA16" s="30"/>
      <c r="BUD16" s="30"/>
      <c r="BUG16" s="30"/>
      <c r="BUJ16" s="30"/>
      <c r="BUM16" s="30"/>
      <c r="BUP16" s="31"/>
      <c r="BUQ16" s="264"/>
      <c r="BUT16" s="30"/>
      <c r="BUW16" s="30"/>
      <c r="BUZ16" s="30"/>
      <c r="BVC16" s="30"/>
      <c r="BVF16" s="30"/>
      <c r="BVI16" s="30"/>
      <c r="BVL16" s="30"/>
      <c r="BVO16" s="30"/>
      <c r="BVR16" s="30"/>
      <c r="BVU16" s="30"/>
      <c r="BVX16" s="30"/>
      <c r="BWA16" s="30"/>
      <c r="BWD16" s="30"/>
      <c r="BWG16" s="30"/>
      <c r="BWJ16" s="31"/>
      <c r="BWK16" s="264"/>
      <c r="BWN16" s="30"/>
      <c r="BWQ16" s="30"/>
      <c r="BWT16" s="30"/>
      <c r="BWW16" s="30"/>
      <c r="BWZ16" s="30"/>
      <c r="BXC16" s="30"/>
      <c r="BXF16" s="30"/>
      <c r="BXI16" s="30"/>
      <c r="BXL16" s="30"/>
      <c r="BXO16" s="30"/>
      <c r="BXR16" s="30"/>
      <c r="BXU16" s="30"/>
      <c r="BXX16" s="30"/>
      <c r="BYA16" s="30"/>
      <c r="BYD16" s="31"/>
      <c r="BYE16" s="264"/>
      <c r="BYH16" s="30"/>
      <c r="BYK16" s="30"/>
      <c r="BYN16" s="30"/>
      <c r="BYQ16" s="30"/>
      <c r="BYT16" s="30"/>
      <c r="BYW16" s="30"/>
      <c r="BYZ16" s="30"/>
      <c r="BZC16" s="30"/>
      <c r="BZF16" s="30"/>
      <c r="BZI16" s="30"/>
      <c r="BZL16" s="30"/>
      <c r="BZO16" s="30"/>
      <c r="BZR16" s="30"/>
      <c r="BZU16" s="30"/>
      <c r="BZX16" s="31"/>
      <c r="BZY16" s="264"/>
      <c r="CAB16" s="30"/>
      <c r="CAE16" s="30"/>
      <c r="CAH16" s="30"/>
      <c r="CAK16" s="30"/>
      <c r="CAN16" s="30"/>
      <c r="CAQ16" s="30"/>
      <c r="CAT16" s="30"/>
      <c r="CAW16" s="30"/>
      <c r="CAZ16" s="30"/>
      <c r="CBC16" s="30"/>
      <c r="CBF16" s="30"/>
      <c r="CBI16" s="30"/>
      <c r="CBL16" s="30"/>
      <c r="CBO16" s="30"/>
      <c r="CBR16" s="31"/>
      <c r="CBS16" s="264"/>
      <c r="CBV16" s="30"/>
      <c r="CBY16" s="30"/>
      <c r="CCB16" s="30"/>
      <c r="CCE16" s="30"/>
      <c r="CCH16" s="30"/>
      <c r="CCK16" s="30"/>
      <c r="CCN16" s="30"/>
      <c r="CCQ16" s="30"/>
      <c r="CCT16" s="30"/>
      <c r="CCW16" s="30"/>
      <c r="CCZ16" s="30"/>
      <c r="CDC16" s="30"/>
      <c r="CDF16" s="30"/>
      <c r="CDI16" s="30"/>
      <c r="CDL16" s="31"/>
      <c r="CDM16" s="264"/>
      <c r="CDP16" s="30"/>
      <c r="CDS16" s="30"/>
      <c r="CDV16" s="30"/>
      <c r="CDY16" s="30"/>
      <c r="CEB16" s="30"/>
      <c r="CEE16" s="30"/>
      <c r="CEH16" s="30"/>
      <c r="CEK16" s="30"/>
      <c r="CEN16" s="30"/>
      <c r="CEQ16" s="30"/>
      <c r="CET16" s="30"/>
      <c r="CEW16" s="30"/>
      <c r="CEZ16" s="30"/>
      <c r="CFC16" s="30"/>
      <c r="CFF16" s="31"/>
      <c r="CFG16" s="264"/>
      <c r="CFJ16" s="30"/>
      <c r="CFM16" s="30"/>
      <c r="CFP16" s="30"/>
      <c r="CFS16" s="30"/>
      <c r="CFV16" s="30"/>
      <c r="CFY16" s="30"/>
      <c r="CGB16" s="30"/>
      <c r="CGE16" s="30"/>
      <c r="CGH16" s="30"/>
      <c r="CGK16" s="30"/>
      <c r="CGN16" s="30"/>
      <c r="CGQ16" s="30"/>
      <c r="CGT16" s="30"/>
      <c r="CGW16" s="30"/>
      <c r="CGZ16" s="31"/>
      <c r="CHA16" s="264"/>
      <c r="CHD16" s="30"/>
      <c r="CHG16" s="30"/>
      <c r="CHJ16" s="30"/>
      <c r="CHM16" s="30"/>
      <c r="CHP16" s="30"/>
      <c r="CHS16" s="30"/>
      <c r="CHV16" s="30"/>
      <c r="CHY16" s="30"/>
      <c r="CIB16" s="30"/>
      <c r="CIE16" s="30"/>
      <c r="CIH16" s="30"/>
      <c r="CIK16" s="30"/>
      <c r="CIN16" s="30"/>
      <c r="CIQ16" s="30"/>
      <c r="CIT16" s="31"/>
      <c r="CIU16" s="264"/>
      <c r="CIX16" s="30"/>
      <c r="CJA16" s="30"/>
      <c r="CJD16" s="30"/>
      <c r="CJG16" s="30"/>
      <c r="CJJ16" s="30"/>
      <c r="CJM16" s="30"/>
      <c r="CJP16" s="30"/>
      <c r="CJS16" s="30"/>
      <c r="CJV16" s="30"/>
      <c r="CJY16" s="30"/>
      <c r="CKB16" s="30"/>
      <c r="CKE16" s="30"/>
      <c r="CKH16" s="30"/>
      <c r="CKK16" s="30"/>
      <c r="CKN16" s="31"/>
      <c r="CKO16" s="264"/>
      <c r="CKR16" s="30"/>
      <c r="CKU16" s="30"/>
      <c r="CKX16" s="30"/>
      <c r="CLA16" s="30"/>
      <c r="CLD16" s="30"/>
      <c r="CLG16" s="30"/>
      <c r="CLJ16" s="30"/>
      <c r="CLM16" s="30"/>
      <c r="CLP16" s="30"/>
      <c r="CLS16" s="30"/>
      <c r="CLV16" s="30"/>
      <c r="CLY16" s="30"/>
      <c r="CMB16" s="30"/>
      <c r="CME16" s="30"/>
      <c r="CMH16" s="31"/>
      <c r="CMI16" s="264"/>
      <c r="CML16" s="30"/>
      <c r="CMO16" s="30"/>
      <c r="CMR16" s="30"/>
      <c r="CMU16" s="30"/>
      <c r="CMX16" s="30"/>
      <c r="CNA16" s="30"/>
      <c r="CND16" s="30"/>
      <c r="CNG16" s="30"/>
      <c r="CNJ16" s="30"/>
      <c r="CNM16" s="30"/>
      <c r="CNP16" s="30"/>
      <c r="CNS16" s="30"/>
      <c r="CNV16" s="30"/>
      <c r="CNY16" s="30"/>
      <c r="COB16" s="31"/>
      <c r="COC16" s="264"/>
      <c r="COF16" s="30"/>
      <c r="COI16" s="30"/>
      <c r="COL16" s="30"/>
      <c r="COO16" s="30"/>
      <c r="COR16" s="30"/>
      <c r="COU16" s="30"/>
      <c r="COX16" s="30"/>
      <c r="CPA16" s="30"/>
      <c r="CPD16" s="30"/>
      <c r="CPG16" s="30"/>
      <c r="CPJ16" s="30"/>
      <c r="CPM16" s="30"/>
      <c r="CPP16" s="30"/>
      <c r="CPS16" s="30"/>
      <c r="CPV16" s="31"/>
      <c r="CPW16" s="264"/>
      <c r="CPZ16" s="30"/>
      <c r="CQC16" s="30"/>
      <c r="CQF16" s="30"/>
      <c r="CQI16" s="30"/>
      <c r="CQL16" s="30"/>
      <c r="CQO16" s="30"/>
      <c r="CQR16" s="30"/>
      <c r="CQU16" s="30"/>
      <c r="CQX16" s="30"/>
      <c r="CRA16" s="30"/>
      <c r="CRD16" s="30"/>
      <c r="CRG16" s="30"/>
      <c r="CRJ16" s="30"/>
      <c r="CRM16" s="30"/>
      <c r="CRP16" s="31"/>
      <c r="CRQ16" s="264"/>
      <c r="CRT16" s="30"/>
      <c r="CRW16" s="30"/>
      <c r="CRZ16" s="30"/>
      <c r="CSC16" s="30"/>
      <c r="CSF16" s="30"/>
      <c r="CSI16" s="30"/>
      <c r="CSL16" s="30"/>
      <c r="CSO16" s="30"/>
      <c r="CSR16" s="30"/>
      <c r="CSU16" s="30"/>
      <c r="CSX16" s="30"/>
      <c r="CTA16" s="30"/>
      <c r="CTD16" s="30"/>
      <c r="CTG16" s="30"/>
      <c r="CTJ16" s="31"/>
      <c r="CTK16" s="264"/>
      <c r="CTN16" s="30"/>
      <c r="CTQ16" s="30"/>
      <c r="CTT16" s="30"/>
      <c r="CTW16" s="30"/>
      <c r="CTZ16" s="30"/>
      <c r="CUC16" s="30"/>
      <c r="CUF16" s="30"/>
      <c r="CUI16" s="30"/>
      <c r="CUL16" s="30"/>
      <c r="CUO16" s="30"/>
      <c r="CUR16" s="30"/>
      <c r="CUU16" s="30"/>
      <c r="CUX16" s="30"/>
      <c r="CVA16" s="30"/>
      <c r="CVD16" s="31"/>
      <c r="CVE16" s="264"/>
      <c r="CVH16" s="30"/>
      <c r="CVK16" s="30"/>
      <c r="CVN16" s="30"/>
      <c r="CVQ16" s="30"/>
      <c r="CVT16" s="30"/>
      <c r="CVW16" s="30"/>
      <c r="CVZ16" s="30"/>
      <c r="CWC16" s="30"/>
      <c r="CWF16" s="30"/>
      <c r="CWI16" s="30"/>
      <c r="CWL16" s="30"/>
      <c r="CWO16" s="30"/>
      <c r="CWR16" s="30"/>
      <c r="CWU16" s="30"/>
      <c r="CWX16" s="31"/>
      <c r="CWY16" s="264"/>
      <c r="CXB16" s="30"/>
      <c r="CXE16" s="30"/>
      <c r="CXH16" s="30"/>
      <c r="CXK16" s="30"/>
      <c r="CXN16" s="30"/>
      <c r="CXQ16" s="30"/>
      <c r="CXT16" s="30"/>
      <c r="CXW16" s="30"/>
      <c r="CXZ16" s="30"/>
      <c r="CYC16" s="30"/>
      <c r="CYF16" s="30"/>
      <c r="CYI16" s="30"/>
      <c r="CYL16" s="30"/>
      <c r="CYO16" s="30"/>
      <c r="CYR16" s="31"/>
      <c r="CYS16" s="264"/>
      <c r="CYV16" s="30"/>
      <c r="CYY16" s="30"/>
      <c r="CZB16" s="30"/>
      <c r="CZE16" s="30"/>
      <c r="CZH16" s="30"/>
      <c r="CZK16" s="30"/>
      <c r="CZN16" s="30"/>
      <c r="CZQ16" s="30"/>
      <c r="CZT16" s="30"/>
      <c r="CZW16" s="30"/>
      <c r="CZZ16" s="30"/>
      <c r="DAC16" s="30"/>
      <c r="DAF16" s="30"/>
      <c r="DAI16" s="30"/>
      <c r="DAL16" s="31"/>
      <c r="DAM16" s="264"/>
      <c r="DAP16" s="30"/>
      <c r="DAS16" s="30"/>
      <c r="DAV16" s="30"/>
      <c r="DAY16" s="30"/>
      <c r="DBB16" s="30"/>
      <c r="DBE16" s="30"/>
      <c r="DBH16" s="30"/>
      <c r="DBK16" s="30"/>
      <c r="DBN16" s="30"/>
      <c r="DBQ16" s="30"/>
      <c r="DBT16" s="30"/>
      <c r="DBW16" s="30"/>
      <c r="DBZ16" s="30"/>
      <c r="DCC16" s="30"/>
      <c r="DCF16" s="31"/>
      <c r="DCG16" s="264"/>
      <c r="DCJ16" s="30"/>
      <c r="DCM16" s="30"/>
      <c r="DCP16" s="30"/>
      <c r="DCS16" s="30"/>
      <c r="DCV16" s="30"/>
      <c r="DCY16" s="30"/>
      <c r="DDB16" s="30"/>
      <c r="DDE16" s="30"/>
      <c r="DDH16" s="30"/>
      <c r="DDK16" s="30"/>
      <c r="DDN16" s="30"/>
      <c r="DDQ16" s="30"/>
      <c r="DDT16" s="30"/>
      <c r="DDW16" s="30"/>
      <c r="DDZ16" s="31"/>
      <c r="DEA16" s="264"/>
      <c r="DED16" s="30"/>
      <c r="DEG16" s="30"/>
      <c r="DEJ16" s="30"/>
      <c r="DEM16" s="30"/>
      <c r="DEP16" s="30"/>
      <c r="DES16" s="30"/>
      <c r="DEV16" s="30"/>
      <c r="DEY16" s="30"/>
      <c r="DFB16" s="30"/>
      <c r="DFE16" s="30"/>
      <c r="DFH16" s="30"/>
      <c r="DFK16" s="30"/>
      <c r="DFN16" s="30"/>
      <c r="DFQ16" s="30"/>
      <c r="DFT16" s="31"/>
      <c r="DFU16" s="264"/>
      <c r="DFX16" s="30"/>
      <c r="DGA16" s="30"/>
      <c r="DGD16" s="30"/>
      <c r="DGG16" s="30"/>
      <c r="DGJ16" s="30"/>
      <c r="DGM16" s="30"/>
      <c r="DGP16" s="30"/>
      <c r="DGS16" s="30"/>
      <c r="DGV16" s="30"/>
      <c r="DGY16" s="30"/>
      <c r="DHB16" s="30"/>
      <c r="DHE16" s="30"/>
      <c r="DHH16" s="30"/>
      <c r="DHK16" s="30"/>
      <c r="DHN16" s="31"/>
      <c r="DHO16" s="264"/>
      <c r="DHR16" s="30"/>
      <c r="DHU16" s="30"/>
      <c r="DHX16" s="30"/>
      <c r="DIA16" s="30"/>
      <c r="DID16" s="30"/>
      <c r="DIG16" s="30"/>
      <c r="DIJ16" s="30"/>
      <c r="DIM16" s="30"/>
      <c r="DIP16" s="30"/>
      <c r="DIS16" s="30"/>
      <c r="DIV16" s="30"/>
      <c r="DIY16" s="30"/>
      <c r="DJB16" s="30"/>
      <c r="DJE16" s="30"/>
      <c r="DJH16" s="31"/>
      <c r="DJI16" s="264"/>
      <c r="DJL16" s="30"/>
      <c r="DJO16" s="30"/>
      <c r="DJR16" s="30"/>
      <c r="DJU16" s="30"/>
      <c r="DJX16" s="30"/>
      <c r="DKA16" s="30"/>
      <c r="DKD16" s="30"/>
      <c r="DKG16" s="30"/>
      <c r="DKJ16" s="30"/>
      <c r="DKM16" s="30"/>
      <c r="DKP16" s="30"/>
      <c r="DKS16" s="30"/>
      <c r="DKV16" s="30"/>
      <c r="DKY16" s="30"/>
      <c r="DLB16" s="31"/>
      <c r="DLC16" s="264"/>
      <c r="DLF16" s="30"/>
      <c r="DLI16" s="30"/>
      <c r="DLL16" s="30"/>
      <c r="DLO16" s="30"/>
      <c r="DLR16" s="30"/>
      <c r="DLU16" s="30"/>
      <c r="DLX16" s="30"/>
      <c r="DMA16" s="30"/>
      <c r="DMD16" s="30"/>
      <c r="DMG16" s="30"/>
      <c r="DMJ16" s="30"/>
      <c r="DMM16" s="30"/>
      <c r="DMP16" s="30"/>
      <c r="DMS16" s="30"/>
      <c r="DMV16" s="31"/>
      <c r="DMW16" s="264"/>
      <c r="DMZ16" s="30"/>
      <c r="DNC16" s="30"/>
      <c r="DNF16" s="30"/>
      <c r="DNI16" s="30"/>
      <c r="DNL16" s="30"/>
      <c r="DNO16" s="30"/>
      <c r="DNR16" s="30"/>
      <c r="DNU16" s="30"/>
      <c r="DNX16" s="30"/>
      <c r="DOA16" s="30"/>
      <c r="DOD16" s="30"/>
      <c r="DOG16" s="30"/>
      <c r="DOJ16" s="30"/>
      <c r="DOM16" s="30"/>
      <c r="DOP16" s="31"/>
      <c r="DOQ16" s="264"/>
      <c r="DOT16" s="30"/>
      <c r="DOW16" s="30"/>
      <c r="DOZ16" s="30"/>
      <c r="DPC16" s="30"/>
      <c r="DPF16" s="30"/>
      <c r="DPI16" s="30"/>
      <c r="DPL16" s="30"/>
      <c r="DPO16" s="30"/>
      <c r="DPR16" s="30"/>
      <c r="DPU16" s="30"/>
      <c r="DPX16" s="30"/>
      <c r="DQA16" s="30"/>
      <c r="DQD16" s="30"/>
      <c r="DQG16" s="30"/>
      <c r="DQJ16" s="31"/>
      <c r="DQK16" s="264"/>
      <c r="DQN16" s="30"/>
      <c r="DQQ16" s="30"/>
      <c r="DQT16" s="30"/>
      <c r="DQW16" s="30"/>
      <c r="DQZ16" s="30"/>
      <c r="DRC16" s="30"/>
      <c r="DRF16" s="30"/>
      <c r="DRI16" s="30"/>
      <c r="DRL16" s="30"/>
      <c r="DRO16" s="30"/>
      <c r="DRR16" s="30"/>
      <c r="DRU16" s="30"/>
      <c r="DRX16" s="30"/>
      <c r="DSA16" s="30"/>
      <c r="DSD16" s="31"/>
      <c r="DSE16" s="264"/>
      <c r="DSH16" s="30"/>
      <c r="DSK16" s="30"/>
      <c r="DSN16" s="30"/>
      <c r="DSQ16" s="30"/>
      <c r="DST16" s="30"/>
      <c r="DSW16" s="30"/>
      <c r="DSZ16" s="30"/>
      <c r="DTC16" s="30"/>
      <c r="DTF16" s="30"/>
      <c r="DTI16" s="30"/>
      <c r="DTL16" s="30"/>
      <c r="DTO16" s="30"/>
      <c r="DTR16" s="30"/>
      <c r="DTU16" s="30"/>
      <c r="DTX16" s="31"/>
      <c r="DTY16" s="264"/>
      <c r="DUB16" s="30"/>
      <c r="DUE16" s="30"/>
      <c r="DUH16" s="30"/>
      <c r="DUK16" s="30"/>
      <c r="DUN16" s="30"/>
      <c r="DUQ16" s="30"/>
      <c r="DUT16" s="30"/>
      <c r="DUW16" s="30"/>
      <c r="DUZ16" s="30"/>
      <c r="DVC16" s="30"/>
      <c r="DVF16" s="30"/>
      <c r="DVI16" s="30"/>
      <c r="DVL16" s="30"/>
      <c r="DVO16" s="30"/>
      <c r="DVR16" s="31"/>
      <c r="DVS16" s="264"/>
      <c r="DVV16" s="30"/>
      <c r="DVY16" s="30"/>
      <c r="DWB16" s="30"/>
      <c r="DWE16" s="30"/>
      <c r="DWH16" s="30"/>
      <c r="DWK16" s="30"/>
      <c r="DWN16" s="30"/>
      <c r="DWQ16" s="30"/>
      <c r="DWT16" s="30"/>
      <c r="DWW16" s="30"/>
      <c r="DWZ16" s="30"/>
      <c r="DXC16" s="30"/>
      <c r="DXF16" s="30"/>
      <c r="DXI16" s="30"/>
      <c r="DXL16" s="31"/>
      <c r="DXM16" s="264"/>
      <c r="DXP16" s="30"/>
      <c r="DXS16" s="30"/>
      <c r="DXV16" s="30"/>
      <c r="DXY16" s="30"/>
      <c r="DYB16" s="30"/>
      <c r="DYE16" s="30"/>
      <c r="DYH16" s="30"/>
      <c r="DYK16" s="30"/>
      <c r="DYN16" s="30"/>
      <c r="DYQ16" s="30"/>
      <c r="DYT16" s="30"/>
      <c r="DYW16" s="30"/>
      <c r="DYZ16" s="30"/>
      <c r="DZC16" s="30"/>
      <c r="DZF16" s="31"/>
      <c r="DZG16" s="264"/>
      <c r="DZJ16" s="30"/>
      <c r="DZM16" s="30"/>
      <c r="DZP16" s="30"/>
      <c r="DZS16" s="30"/>
      <c r="DZV16" s="30"/>
      <c r="DZY16" s="30"/>
      <c r="EAB16" s="30"/>
      <c r="EAE16" s="30"/>
      <c r="EAH16" s="30"/>
      <c r="EAK16" s="30"/>
      <c r="EAN16" s="30"/>
      <c r="EAQ16" s="30"/>
      <c r="EAT16" s="30"/>
      <c r="EAW16" s="30"/>
      <c r="EAZ16" s="31"/>
      <c r="EBA16" s="264"/>
      <c r="EBD16" s="30"/>
      <c r="EBG16" s="30"/>
      <c r="EBJ16" s="30"/>
      <c r="EBM16" s="30"/>
      <c r="EBP16" s="30"/>
      <c r="EBS16" s="30"/>
      <c r="EBV16" s="30"/>
      <c r="EBY16" s="30"/>
      <c r="ECB16" s="30"/>
      <c r="ECE16" s="30"/>
      <c r="ECH16" s="30"/>
      <c r="ECK16" s="30"/>
      <c r="ECN16" s="30"/>
      <c r="ECQ16" s="30"/>
      <c r="ECT16" s="31"/>
      <c r="ECU16" s="264"/>
      <c r="ECX16" s="30"/>
      <c r="EDA16" s="30"/>
      <c r="EDD16" s="30"/>
      <c r="EDG16" s="30"/>
      <c r="EDJ16" s="30"/>
      <c r="EDM16" s="30"/>
      <c r="EDP16" s="30"/>
      <c r="EDS16" s="30"/>
      <c r="EDV16" s="30"/>
      <c r="EDY16" s="30"/>
      <c r="EEB16" s="30"/>
      <c r="EEE16" s="30"/>
      <c r="EEH16" s="30"/>
      <c r="EEK16" s="30"/>
      <c r="EEN16" s="31"/>
      <c r="EEO16" s="264"/>
      <c r="EER16" s="30"/>
      <c r="EEU16" s="30"/>
      <c r="EEX16" s="30"/>
      <c r="EFA16" s="30"/>
      <c r="EFD16" s="30"/>
      <c r="EFG16" s="30"/>
      <c r="EFJ16" s="30"/>
      <c r="EFM16" s="30"/>
      <c r="EFP16" s="30"/>
      <c r="EFS16" s="30"/>
      <c r="EFV16" s="30"/>
      <c r="EFY16" s="30"/>
      <c r="EGB16" s="30"/>
      <c r="EGE16" s="30"/>
      <c r="EGH16" s="31"/>
      <c r="EGI16" s="264"/>
      <c r="EGL16" s="30"/>
      <c r="EGO16" s="30"/>
      <c r="EGR16" s="30"/>
      <c r="EGU16" s="30"/>
      <c r="EGX16" s="30"/>
      <c r="EHA16" s="30"/>
      <c r="EHD16" s="30"/>
      <c r="EHG16" s="30"/>
      <c r="EHJ16" s="30"/>
      <c r="EHM16" s="30"/>
      <c r="EHP16" s="30"/>
      <c r="EHS16" s="30"/>
      <c r="EHV16" s="30"/>
      <c r="EHY16" s="30"/>
      <c r="EIB16" s="31"/>
      <c r="EIC16" s="264"/>
      <c r="EIF16" s="30"/>
      <c r="EII16" s="30"/>
      <c r="EIL16" s="30"/>
      <c r="EIO16" s="30"/>
      <c r="EIR16" s="30"/>
      <c r="EIU16" s="30"/>
      <c r="EIX16" s="30"/>
      <c r="EJA16" s="30"/>
      <c r="EJD16" s="30"/>
      <c r="EJG16" s="30"/>
      <c r="EJJ16" s="30"/>
      <c r="EJM16" s="30"/>
      <c r="EJP16" s="30"/>
      <c r="EJS16" s="30"/>
      <c r="EJV16" s="31"/>
      <c r="EJW16" s="264"/>
      <c r="EJZ16" s="30"/>
      <c r="EKC16" s="30"/>
      <c r="EKF16" s="30"/>
      <c r="EKI16" s="30"/>
      <c r="EKL16" s="30"/>
      <c r="EKO16" s="30"/>
      <c r="EKR16" s="30"/>
      <c r="EKU16" s="30"/>
      <c r="EKX16" s="30"/>
      <c r="ELA16" s="30"/>
      <c r="ELD16" s="30"/>
      <c r="ELG16" s="30"/>
      <c r="ELJ16" s="30"/>
      <c r="ELM16" s="30"/>
      <c r="ELP16" s="31"/>
      <c r="ELQ16" s="264"/>
      <c r="ELT16" s="30"/>
      <c r="ELW16" s="30"/>
      <c r="ELZ16" s="30"/>
      <c r="EMC16" s="30"/>
      <c r="EMF16" s="30"/>
      <c r="EMI16" s="30"/>
      <c r="EML16" s="30"/>
      <c r="EMO16" s="30"/>
      <c r="EMR16" s="30"/>
      <c r="EMU16" s="30"/>
      <c r="EMX16" s="30"/>
      <c r="ENA16" s="30"/>
      <c r="END16" s="30"/>
      <c r="ENG16" s="30"/>
      <c r="ENJ16" s="31"/>
      <c r="ENK16" s="264"/>
      <c r="ENN16" s="30"/>
      <c r="ENQ16" s="30"/>
      <c r="ENT16" s="30"/>
      <c r="ENW16" s="30"/>
      <c r="ENZ16" s="30"/>
      <c r="EOC16" s="30"/>
      <c r="EOF16" s="30"/>
      <c r="EOI16" s="30"/>
      <c r="EOL16" s="30"/>
      <c r="EOO16" s="30"/>
      <c r="EOR16" s="30"/>
      <c r="EOU16" s="30"/>
      <c r="EOX16" s="30"/>
      <c r="EPA16" s="30"/>
      <c r="EPD16" s="31"/>
      <c r="EPE16" s="264"/>
      <c r="EPH16" s="30"/>
      <c r="EPK16" s="30"/>
      <c r="EPN16" s="30"/>
      <c r="EPQ16" s="30"/>
      <c r="EPT16" s="30"/>
      <c r="EPW16" s="30"/>
      <c r="EPZ16" s="30"/>
      <c r="EQC16" s="30"/>
      <c r="EQF16" s="30"/>
      <c r="EQI16" s="30"/>
      <c r="EQL16" s="30"/>
      <c r="EQO16" s="30"/>
      <c r="EQR16" s="30"/>
      <c r="EQU16" s="30"/>
      <c r="EQX16" s="31"/>
      <c r="EQY16" s="264"/>
      <c r="ERB16" s="30"/>
      <c r="ERE16" s="30"/>
      <c r="ERH16" s="30"/>
      <c r="ERK16" s="30"/>
      <c r="ERN16" s="30"/>
      <c r="ERQ16" s="30"/>
      <c r="ERT16" s="30"/>
      <c r="ERW16" s="30"/>
      <c r="ERZ16" s="30"/>
      <c r="ESC16" s="30"/>
      <c r="ESF16" s="30"/>
      <c r="ESI16" s="30"/>
      <c r="ESL16" s="30"/>
      <c r="ESO16" s="30"/>
      <c r="ESR16" s="31"/>
      <c r="ESS16" s="264"/>
      <c r="ESV16" s="30"/>
      <c r="ESY16" s="30"/>
      <c r="ETB16" s="30"/>
      <c r="ETE16" s="30"/>
      <c r="ETH16" s="30"/>
      <c r="ETK16" s="30"/>
      <c r="ETN16" s="30"/>
      <c r="ETQ16" s="30"/>
      <c r="ETT16" s="30"/>
      <c r="ETW16" s="30"/>
      <c r="ETZ16" s="30"/>
      <c r="EUC16" s="30"/>
      <c r="EUF16" s="30"/>
      <c r="EUI16" s="30"/>
      <c r="EUL16" s="31"/>
      <c r="EUM16" s="264"/>
      <c r="EUP16" s="30"/>
      <c r="EUS16" s="30"/>
      <c r="EUV16" s="30"/>
      <c r="EUY16" s="30"/>
      <c r="EVB16" s="30"/>
      <c r="EVE16" s="30"/>
      <c r="EVH16" s="30"/>
      <c r="EVK16" s="30"/>
      <c r="EVN16" s="30"/>
      <c r="EVQ16" s="30"/>
      <c r="EVT16" s="30"/>
      <c r="EVW16" s="30"/>
      <c r="EVZ16" s="30"/>
      <c r="EWC16" s="30"/>
      <c r="EWF16" s="31"/>
      <c r="EWG16" s="264"/>
      <c r="EWJ16" s="30"/>
      <c r="EWM16" s="30"/>
      <c r="EWP16" s="30"/>
      <c r="EWS16" s="30"/>
      <c r="EWV16" s="30"/>
      <c r="EWY16" s="30"/>
      <c r="EXB16" s="30"/>
      <c r="EXE16" s="30"/>
      <c r="EXH16" s="30"/>
      <c r="EXK16" s="30"/>
      <c r="EXN16" s="30"/>
      <c r="EXQ16" s="30"/>
      <c r="EXT16" s="30"/>
      <c r="EXW16" s="30"/>
      <c r="EXZ16" s="31"/>
      <c r="EYA16" s="264"/>
      <c r="EYD16" s="30"/>
      <c r="EYG16" s="30"/>
      <c r="EYJ16" s="30"/>
      <c r="EYM16" s="30"/>
      <c r="EYP16" s="30"/>
      <c r="EYS16" s="30"/>
      <c r="EYV16" s="30"/>
      <c r="EYY16" s="30"/>
      <c r="EZB16" s="30"/>
      <c r="EZE16" s="30"/>
      <c r="EZH16" s="30"/>
      <c r="EZK16" s="30"/>
      <c r="EZN16" s="30"/>
      <c r="EZQ16" s="30"/>
      <c r="EZT16" s="31"/>
      <c r="EZU16" s="264"/>
      <c r="EZX16" s="30"/>
      <c r="FAA16" s="30"/>
      <c r="FAD16" s="30"/>
      <c r="FAG16" s="30"/>
      <c r="FAJ16" s="30"/>
      <c r="FAM16" s="30"/>
      <c r="FAP16" s="30"/>
      <c r="FAS16" s="30"/>
      <c r="FAV16" s="30"/>
      <c r="FAY16" s="30"/>
      <c r="FBB16" s="30"/>
      <c r="FBE16" s="30"/>
      <c r="FBH16" s="30"/>
      <c r="FBK16" s="30"/>
      <c r="FBN16" s="31"/>
      <c r="FBO16" s="264"/>
      <c r="FBR16" s="30"/>
      <c r="FBU16" s="30"/>
      <c r="FBX16" s="30"/>
      <c r="FCA16" s="30"/>
      <c r="FCD16" s="30"/>
      <c r="FCG16" s="30"/>
      <c r="FCJ16" s="30"/>
      <c r="FCM16" s="30"/>
      <c r="FCP16" s="30"/>
      <c r="FCS16" s="30"/>
      <c r="FCV16" s="30"/>
      <c r="FCY16" s="30"/>
      <c r="FDB16" s="30"/>
      <c r="FDE16" s="30"/>
      <c r="FDH16" s="31"/>
      <c r="FDI16" s="264"/>
      <c r="FDL16" s="30"/>
      <c r="FDO16" s="30"/>
      <c r="FDR16" s="30"/>
      <c r="FDU16" s="30"/>
      <c r="FDX16" s="30"/>
      <c r="FEA16" s="30"/>
      <c r="FED16" s="30"/>
      <c r="FEG16" s="30"/>
      <c r="FEJ16" s="30"/>
      <c r="FEM16" s="30"/>
      <c r="FEP16" s="30"/>
      <c r="FES16" s="30"/>
      <c r="FEV16" s="30"/>
      <c r="FEY16" s="30"/>
      <c r="FFB16" s="31"/>
      <c r="FFC16" s="264"/>
      <c r="FFF16" s="30"/>
      <c r="FFI16" s="30"/>
      <c r="FFL16" s="30"/>
      <c r="FFO16" s="30"/>
      <c r="FFR16" s="30"/>
      <c r="FFU16" s="30"/>
      <c r="FFX16" s="30"/>
      <c r="FGA16" s="30"/>
      <c r="FGD16" s="30"/>
      <c r="FGG16" s="30"/>
      <c r="FGJ16" s="30"/>
      <c r="FGM16" s="30"/>
      <c r="FGP16" s="30"/>
      <c r="FGS16" s="30"/>
      <c r="FGV16" s="31"/>
      <c r="FGW16" s="264"/>
      <c r="FGZ16" s="30"/>
      <c r="FHC16" s="30"/>
      <c r="FHF16" s="30"/>
      <c r="FHI16" s="30"/>
      <c r="FHL16" s="30"/>
      <c r="FHO16" s="30"/>
      <c r="FHR16" s="30"/>
      <c r="FHU16" s="30"/>
      <c r="FHX16" s="30"/>
      <c r="FIA16" s="30"/>
      <c r="FID16" s="30"/>
      <c r="FIG16" s="30"/>
      <c r="FIJ16" s="30"/>
      <c r="FIM16" s="30"/>
      <c r="FIP16" s="31"/>
      <c r="FIQ16" s="264"/>
      <c r="FIT16" s="30"/>
      <c r="FIW16" s="30"/>
      <c r="FIZ16" s="30"/>
      <c r="FJC16" s="30"/>
      <c r="FJF16" s="30"/>
      <c r="FJI16" s="30"/>
      <c r="FJL16" s="30"/>
      <c r="FJO16" s="30"/>
      <c r="FJR16" s="30"/>
      <c r="FJU16" s="30"/>
      <c r="FJX16" s="30"/>
      <c r="FKA16" s="30"/>
      <c r="FKD16" s="30"/>
      <c r="FKG16" s="30"/>
      <c r="FKJ16" s="31"/>
      <c r="FKK16" s="264"/>
      <c r="FKN16" s="30"/>
      <c r="FKQ16" s="30"/>
      <c r="FKT16" s="30"/>
      <c r="FKW16" s="30"/>
      <c r="FKZ16" s="30"/>
      <c r="FLC16" s="30"/>
      <c r="FLF16" s="30"/>
      <c r="FLI16" s="30"/>
      <c r="FLL16" s="30"/>
      <c r="FLO16" s="30"/>
      <c r="FLR16" s="30"/>
      <c r="FLU16" s="30"/>
      <c r="FLX16" s="30"/>
      <c r="FMA16" s="30"/>
      <c r="FMD16" s="31"/>
      <c r="FME16" s="264"/>
      <c r="FMH16" s="30"/>
      <c r="FMK16" s="30"/>
      <c r="FMN16" s="30"/>
      <c r="FMQ16" s="30"/>
      <c r="FMT16" s="30"/>
      <c r="FMW16" s="30"/>
      <c r="FMZ16" s="30"/>
      <c r="FNC16" s="30"/>
      <c r="FNF16" s="30"/>
      <c r="FNI16" s="30"/>
      <c r="FNL16" s="30"/>
      <c r="FNO16" s="30"/>
      <c r="FNR16" s="30"/>
      <c r="FNU16" s="30"/>
      <c r="FNX16" s="31"/>
      <c r="FNY16" s="264"/>
      <c r="FOB16" s="30"/>
      <c r="FOE16" s="30"/>
      <c r="FOH16" s="30"/>
      <c r="FOK16" s="30"/>
      <c r="FON16" s="30"/>
      <c r="FOQ16" s="30"/>
      <c r="FOT16" s="30"/>
      <c r="FOW16" s="30"/>
      <c r="FOZ16" s="30"/>
      <c r="FPC16" s="30"/>
      <c r="FPF16" s="30"/>
      <c r="FPI16" s="30"/>
      <c r="FPL16" s="30"/>
      <c r="FPO16" s="30"/>
      <c r="FPR16" s="31"/>
      <c r="FPS16" s="264"/>
      <c r="FPV16" s="30"/>
      <c r="FPY16" s="30"/>
      <c r="FQB16" s="30"/>
      <c r="FQE16" s="30"/>
      <c r="FQH16" s="30"/>
      <c r="FQK16" s="30"/>
      <c r="FQN16" s="30"/>
      <c r="FQQ16" s="30"/>
      <c r="FQT16" s="30"/>
      <c r="FQW16" s="30"/>
      <c r="FQZ16" s="30"/>
      <c r="FRC16" s="30"/>
      <c r="FRF16" s="30"/>
      <c r="FRI16" s="30"/>
      <c r="FRL16" s="31"/>
      <c r="FRM16" s="264"/>
      <c r="FRP16" s="30"/>
      <c r="FRS16" s="30"/>
      <c r="FRV16" s="30"/>
      <c r="FRY16" s="30"/>
      <c r="FSB16" s="30"/>
      <c r="FSE16" s="30"/>
      <c r="FSH16" s="30"/>
      <c r="FSK16" s="30"/>
      <c r="FSN16" s="30"/>
      <c r="FSQ16" s="30"/>
      <c r="FST16" s="30"/>
      <c r="FSW16" s="30"/>
      <c r="FSZ16" s="30"/>
      <c r="FTC16" s="30"/>
      <c r="FTF16" s="31"/>
      <c r="FTG16" s="264"/>
      <c r="FTJ16" s="30"/>
      <c r="FTM16" s="30"/>
      <c r="FTP16" s="30"/>
      <c r="FTS16" s="30"/>
      <c r="FTV16" s="30"/>
      <c r="FTY16" s="30"/>
      <c r="FUB16" s="30"/>
      <c r="FUE16" s="30"/>
      <c r="FUH16" s="30"/>
      <c r="FUK16" s="30"/>
      <c r="FUN16" s="30"/>
      <c r="FUQ16" s="30"/>
      <c r="FUT16" s="30"/>
      <c r="FUW16" s="30"/>
      <c r="FUZ16" s="31"/>
      <c r="FVA16" s="264"/>
      <c r="FVD16" s="30"/>
      <c r="FVG16" s="30"/>
      <c r="FVJ16" s="30"/>
      <c r="FVM16" s="30"/>
      <c r="FVP16" s="30"/>
      <c r="FVS16" s="30"/>
      <c r="FVV16" s="30"/>
      <c r="FVY16" s="30"/>
      <c r="FWB16" s="30"/>
      <c r="FWE16" s="30"/>
      <c r="FWH16" s="30"/>
      <c r="FWK16" s="30"/>
      <c r="FWN16" s="30"/>
      <c r="FWQ16" s="30"/>
      <c r="FWT16" s="31"/>
      <c r="FWU16" s="264"/>
      <c r="FWX16" s="30"/>
      <c r="FXA16" s="30"/>
      <c r="FXD16" s="30"/>
      <c r="FXG16" s="30"/>
      <c r="FXJ16" s="30"/>
      <c r="FXM16" s="30"/>
      <c r="FXP16" s="30"/>
      <c r="FXS16" s="30"/>
      <c r="FXV16" s="30"/>
      <c r="FXY16" s="30"/>
      <c r="FYB16" s="30"/>
      <c r="FYE16" s="30"/>
      <c r="FYH16" s="30"/>
      <c r="FYK16" s="30"/>
      <c r="FYN16" s="31"/>
      <c r="FYO16" s="264"/>
      <c r="FYR16" s="30"/>
      <c r="FYU16" s="30"/>
      <c r="FYX16" s="30"/>
      <c r="FZA16" s="30"/>
      <c r="FZD16" s="30"/>
      <c r="FZG16" s="30"/>
      <c r="FZJ16" s="30"/>
      <c r="FZM16" s="30"/>
      <c r="FZP16" s="30"/>
      <c r="FZS16" s="30"/>
      <c r="FZV16" s="30"/>
      <c r="FZY16" s="30"/>
      <c r="GAB16" s="30"/>
      <c r="GAE16" s="30"/>
      <c r="GAH16" s="31"/>
      <c r="GAI16" s="264"/>
      <c r="GAL16" s="30"/>
      <c r="GAO16" s="30"/>
      <c r="GAR16" s="30"/>
      <c r="GAU16" s="30"/>
      <c r="GAX16" s="30"/>
      <c r="GBA16" s="30"/>
      <c r="GBD16" s="30"/>
      <c r="GBG16" s="30"/>
      <c r="GBJ16" s="30"/>
      <c r="GBM16" s="30"/>
      <c r="GBP16" s="30"/>
      <c r="GBS16" s="30"/>
      <c r="GBV16" s="30"/>
      <c r="GBY16" s="30"/>
      <c r="GCB16" s="31"/>
      <c r="GCC16" s="264"/>
      <c r="GCF16" s="30"/>
      <c r="GCI16" s="30"/>
      <c r="GCL16" s="30"/>
      <c r="GCO16" s="30"/>
      <c r="GCR16" s="30"/>
      <c r="GCU16" s="30"/>
      <c r="GCX16" s="30"/>
      <c r="GDA16" s="30"/>
      <c r="GDD16" s="30"/>
      <c r="GDG16" s="30"/>
      <c r="GDJ16" s="30"/>
      <c r="GDM16" s="30"/>
      <c r="GDP16" s="30"/>
      <c r="GDS16" s="30"/>
      <c r="GDV16" s="31"/>
      <c r="GDW16" s="264"/>
      <c r="GDZ16" s="30"/>
      <c r="GEC16" s="30"/>
      <c r="GEF16" s="30"/>
      <c r="GEI16" s="30"/>
      <c r="GEL16" s="30"/>
      <c r="GEO16" s="30"/>
      <c r="GER16" s="30"/>
      <c r="GEU16" s="30"/>
      <c r="GEX16" s="30"/>
      <c r="GFA16" s="30"/>
      <c r="GFD16" s="30"/>
      <c r="GFG16" s="30"/>
      <c r="GFJ16" s="30"/>
      <c r="GFM16" s="30"/>
      <c r="GFP16" s="31"/>
      <c r="GFQ16" s="264"/>
      <c r="GFT16" s="30"/>
      <c r="GFW16" s="30"/>
      <c r="GFZ16" s="30"/>
      <c r="GGC16" s="30"/>
      <c r="GGF16" s="30"/>
      <c r="GGI16" s="30"/>
      <c r="GGL16" s="30"/>
      <c r="GGO16" s="30"/>
      <c r="GGR16" s="30"/>
      <c r="GGU16" s="30"/>
      <c r="GGX16" s="30"/>
      <c r="GHA16" s="30"/>
      <c r="GHD16" s="30"/>
      <c r="GHG16" s="30"/>
      <c r="GHJ16" s="31"/>
      <c r="GHK16" s="264"/>
      <c r="GHN16" s="30"/>
      <c r="GHQ16" s="30"/>
      <c r="GHT16" s="30"/>
      <c r="GHW16" s="30"/>
      <c r="GHZ16" s="30"/>
      <c r="GIC16" s="30"/>
      <c r="GIF16" s="30"/>
      <c r="GII16" s="30"/>
      <c r="GIL16" s="30"/>
      <c r="GIO16" s="30"/>
      <c r="GIR16" s="30"/>
      <c r="GIU16" s="30"/>
      <c r="GIX16" s="30"/>
      <c r="GJA16" s="30"/>
      <c r="GJD16" s="31"/>
      <c r="GJE16" s="264"/>
      <c r="GJH16" s="30"/>
      <c r="GJK16" s="30"/>
      <c r="GJN16" s="30"/>
      <c r="GJQ16" s="30"/>
      <c r="GJT16" s="30"/>
      <c r="GJW16" s="30"/>
      <c r="GJZ16" s="30"/>
      <c r="GKC16" s="30"/>
      <c r="GKF16" s="30"/>
      <c r="GKI16" s="30"/>
      <c r="GKL16" s="30"/>
      <c r="GKO16" s="30"/>
      <c r="GKR16" s="30"/>
      <c r="GKU16" s="30"/>
      <c r="GKX16" s="31"/>
      <c r="GKY16" s="264"/>
      <c r="GLB16" s="30"/>
      <c r="GLE16" s="30"/>
      <c r="GLH16" s="30"/>
      <c r="GLK16" s="30"/>
      <c r="GLN16" s="30"/>
      <c r="GLQ16" s="30"/>
      <c r="GLT16" s="30"/>
      <c r="GLW16" s="30"/>
      <c r="GLZ16" s="30"/>
      <c r="GMC16" s="30"/>
      <c r="GMF16" s="30"/>
      <c r="GMI16" s="30"/>
      <c r="GML16" s="30"/>
      <c r="GMO16" s="30"/>
      <c r="GMR16" s="31"/>
      <c r="GMS16" s="264"/>
      <c r="GMV16" s="30"/>
      <c r="GMY16" s="30"/>
      <c r="GNB16" s="30"/>
      <c r="GNE16" s="30"/>
      <c r="GNH16" s="30"/>
      <c r="GNK16" s="30"/>
      <c r="GNN16" s="30"/>
      <c r="GNQ16" s="30"/>
      <c r="GNT16" s="30"/>
      <c r="GNW16" s="30"/>
      <c r="GNZ16" s="30"/>
      <c r="GOC16" s="30"/>
      <c r="GOF16" s="30"/>
      <c r="GOI16" s="30"/>
      <c r="GOL16" s="31"/>
      <c r="GOM16" s="264"/>
      <c r="GOP16" s="30"/>
      <c r="GOS16" s="30"/>
      <c r="GOV16" s="30"/>
      <c r="GOY16" s="30"/>
      <c r="GPB16" s="30"/>
      <c r="GPE16" s="30"/>
      <c r="GPH16" s="30"/>
      <c r="GPK16" s="30"/>
      <c r="GPN16" s="30"/>
      <c r="GPQ16" s="30"/>
      <c r="GPT16" s="30"/>
      <c r="GPW16" s="30"/>
      <c r="GPZ16" s="30"/>
      <c r="GQC16" s="30"/>
      <c r="GQF16" s="31"/>
      <c r="GQG16" s="264"/>
      <c r="GQJ16" s="30"/>
      <c r="GQM16" s="30"/>
      <c r="GQP16" s="30"/>
      <c r="GQS16" s="30"/>
      <c r="GQV16" s="30"/>
      <c r="GQY16" s="30"/>
      <c r="GRB16" s="30"/>
      <c r="GRE16" s="30"/>
      <c r="GRH16" s="30"/>
      <c r="GRK16" s="30"/>
      <c r="GRN16" s="30"/>
      <c r="GRQ16" s="30"/>
      <c r="GRT16" s="30"/>
      <c r="GRW16" s="30"/>
      <c r="GRZ16" s="31"/>
      <c r="GSA16" s="264"/>
      <c r="GSD16" s="30"/>
      <c r="GSG16" s="30"/>
      <c r="GSJ16" s="30"/>
      <c r="GSM16" s="30"/>
      <c r="GSP16" s="30"/>
      <c r="GSS16" s="30"/>
      <c r="GSV16" s="30"/>
      <c r="GSY16" s="30"/>
      <c r="GTB16" s="30"/>
      <c r="GTE16" s="30"/>
      <c r="GTH16" s="30"/>
      <c r="GTK16" s="30"/>
      <c r="GTN16" s="30"/>
      <c r="GTQ16" s="30"/>
      <c r="GTT16" s="31"/>
      <c r="GTU16" s="264"/>
      <c r="GTX16" s="30"/>
      <c r="GUA16" s="30"/>
      <c r="GUD16" s="30"/>
      <c r="GUG16" s="30"/>
      <c r="GUJ16" s="30"/>
      <c r="GUM16" s="30"/>
      <c r="GUP16" s="30"/>
      <c r="GUS16" s="30"/>
      <c r="GUV16" s="30"/>
      <c r="GUY16" s="30"/>
      <c r="GVB16" s="30"/>
      <c r="GVE16" s="30"/>
      <c r="GVH16" s="30"/>
      <c r="GVK16" s="30"/>
      <c r="GVN16" s="31"/>
      <c r="GVO16" s="264"/>
      <c r="GVR16" s="30"/>
      <c r="GVU16" s="30"/>
      <c r="GVX16" s="30"/>
      <c r="GWA16" s="30"/>
      <c r="GWD16" s="30"/>
      <c r="GWG16" s="30"/>
      <c r="GWJ16" s="30"/>
      <c r="GWM16" s="30"/>
      <c r="GWP16" s="30"/>
      <c r="GWS16" s="30"/>
      <c r="GWV16" s="30"/>
      <c r="GWY16" s="30"/>
      <c r="GXB16" s="30"/>
      <c r="GXE16" s="30"/>
      <c r="GXH16" s="31"/>
      <c r="GXI16" s="264"/>
      <c r="GXL16" s="30"/>
      <c r="GXO16" s="30"/>
      <c r="GXR16" s="30"/>
      <c r="GXU16" s="30"/>
      <c r="GXX16" s="30"/>
      <c r="GYA16" s="30"/>
      <c r="GYD16" s="30"/>
      <c r="GYG16" s="30"/>
      <c r="GYJ16" s="30"/>
      <c r="GYM16" s="30"/>
      <c r="GYP16" s="30"/>
      <c r="GYS16" s="30"/>
      <c r="GYV16" s="30"/>
      <c r="GYY16" s="30"/>
      <c r="GZB16" s="31"/>
      <c r="GZC16" s="264"/>
      <c r="GZF16" s="30"/>
      <c r="GZI16" s="30"/>
      <c r="GZL16" s="30"/>
      <c r="GZO16" s="30"/>
      <c r="GZR16" s="30"/>
      <c r="GZU16" s="30"/>
      <c r="GZX16" s="30"/>
      <c r="HAA16" s="30"/>
      <c r="HAD16" s="30"/>
      <c r="HAG16" s="30"/>
      <c r="HAJ16" s="30"/>
      <c r="HAM16" s="30"/>
      <c r="HAP16" s="30"/>
      <c r="HAS16" s="30"/>
      <c r="HAV16" s="31"/>
      <c r="HAW16" s="264"/>
      <c r="HAZ16" s="30"/>
      <c r="HBC16" s="30"/>
      <c r="HBF16" s="30"/>
      <c r="HBI16" s="30"/>
      <c r="HBL16" s="30"/>
      <c r="HBO16" s="30"/>
      <c r="HBR16" s="30"/>
      <c r="HBU16" s="30"/>
      <c r="HBX16" s="30"/>
      <c r="HCA16" s="30"/>
      <c r="HCD16" s="30"/>
      <c r="HCG16" s="30"/>
      <c r="HCJ16" s="30"/>
      <c r="HCM16" s="30"/>
      <c r="HCP16" s="31"/>
      <c r="HCQ16" s="264"/>
      <c r="HCT16" s="30"/>
      <c r="HCW16" s="30"/>
      <c r="HCZ16" s="30"/>
      <c r="HDC16" s="30"/>
      <c r="HDF16" s="30"/>
      <c r="HDI16" s="30"/>
      <c r="HDL16" s="30"/>
      <c r="HDO16" s="30"/>
      <c r="HDR16" s="30"/>
      <c r="HDU16" s="30"/>
      <c r="HDX16" s="30"/>
      <c r="HEA16" s="30"/>
      <c r="HED16" s="30"/>
      <c r="HEG16" s="30"/>
      <c r="HEJ16" s="31"/>
      <c r="HEK16" s="264"/>
      <c r="HEN16" s="30"/>
      <c r="HEQ16" s="30"/>
      <c r="HET16" s="30"/>
      <c r="HEW16" s="30"/>
      <c r="HEZ16" s="30"/>
      <c r="HFC16" s="30"/>
      <c r="HFF16" s="30"/>
      <c r="HFI16" s="30"/>
      <c r="HFL16" s="30"/>
      <c r="HFO16" s="30"/>
      <c r="HFR16" s="30"/>
      <c r="HFU16" s="30"/>
      <c r="HFX16" s="30"/>
      <c r="HGA16" s="30"/>
      <c r="HGD16" s="31"/>
      <c r="HGE16" s="264"/>
      <c r="HGH16" s="30"/>
      <c r="HGK16" s="30"/>
      <c r="HGN16" s="30"/>
      <c r="HGQ16" s="30"/>
      <c r="HGT16" s="30"/>
      <c r="HGW16" s="30"/>
      <c r="HGZ16" s="30"/>
      <c r="HHC16" s="30"/>
      <c r="HHF16" s="30"/>
      <c r="HHI16" s="30"/>
      <c r="HHL16" s="30"/>
      <c r="HHO16" s="30"/>
      <c r="HHR16" s="30"/>
      <c r="HHU16" s="30"/>
      <c r="HHX16" s="31"/>
      <c r="HHY16" s="264"/>
      <c r="HIB16" s="30"/>
      <c r="HIE16" s="30"/>
      <c r="HIH16" s="30"/>
      <c r="HIK16" s="30"/>
      <c r="HIN16" s="30"/>
      <c r="HIQ16" s="30"/>
      <c r="HIT16" s="30"/>
      <c r="HIW16" s="30"/>
      <c r="HIZ16" s="30"/>
      <c r="HJC16" s="30"/>
      <c r="HJF16" s="30"/>
      <c r="HJI16" s="30"/>
      <c r="HJL16" s="30"/>
      <c r="HJO16" s="30"/>
      <c r="HJR16" s="31"/>
      <c r="HJS16" s="264"/>
      <c r="HJV16" s="30"/>
      <c r="HJY16" s="30"/>
      <c r="HKB16" s="30"/>
      <c r="HKE16" s="30"/>
      <c r="HKH16" s="30"/>
      <c r="HKK16" s="30"/>
      <c r="HKN16" s="30"/>
      <c r="HKQ16" s="30"/>
      <c r="HKT16" s="30"/>
      <c r="HKW16" s="30"/>
      <c r="HKZ16" s="30"/>
      <c r="HLC16" s="30"/>
      <c r="HLF16" s="30"/>
      <c r="HLI16" s="30"/>
      <c r="HLL16" s="31"/>
      <c r="HLM16" s="264"/>
      <c r="HLP16" s="30"/>
      <c r="HLS16" s="30"/>
      <c r="HLV16" s="30"/>
      <c r="HLY16" s="30"/>
      <c r="HMB16" s="30"/>
      <c r="HME16" s="30"/>
      <c r="HMH16" s="30"/>
      <c r="HMK16" s="30"/>
      <c r="HMN16" s="30"/>
      <c r="HMQ16" s="30"/>
      <c r="HMT16" s="30"/>
      <c r="HMW16" s="30"/>
      <c r="HMZ16" s="30"/>
      <c r="HNC16" s="30"/>
      <c r="HNF16" s="31"/>
      <c r="HNG16" s="264"/>
      <c r="HNJ16" s="30"/>
      <c r="HNM16" s="30"/>
      <c r="HNP16" s="30"/>
      <c r="HNS16" s="30"/>
      <c r="HNV16" s="30"/>
      <c r="HNY16" s="30"/>
      <c r="HOB16" s="30"/>
      <c r="HOE16" s="30"/>
      <c r="HOH16" s="30"/>
      <c r="HOK16" s="30"/>
      <c r="HON16" s="30"/>
      <c r="HOQ16" s="30"/>
      <c r="HOT16" s="30"/>
      <c r="HOW16" s="30"/>
      <c r="HOZ16" s="31"/>
      <c r="HPA16" s="264"/>
      <c r="HPD16" s="30"/>
      <c r="HPG16" s="30"/>
      <c r="HPJ16" s="30"/>
      <c r="HPM16" s="30"/>
      <c r="HPP16" s="30"/>
      <c r="HPS16" s="30"/>
      <c r="HPV16" s="30"/>
      <c r="HPY16" s="30"/>
      <c r="HQB16" s="30"/>
      <c r="HQE16" s="30"/>
      <c r="HQH16" s="30"/>
      <c r="HQK16" s="30"/>
      <c r="HQN16" s="30"/>
      <c r="HQQ16" s="30"/>
      <c r="HQT16" s="31"/>
      <c r="HQU16" s="264"/>
      <c r="HQX16" s="30"/>
      <c r="HRA16" s="30"/>
      <c r="HRD16" s="30"/>
      <c r="HRG16" s="30"/>
      <c r="HRJ16" s="30"/>
      <c r="HRM16" s="30"/>
      <c r="HRP16" s="30"/>
      <c r="HRS16" s="30"/>
      <c r="HRV16" s="30"/>
      <c r="HRY16" s="30"/>
      <c r="HSB16" s="30"/>
      <c r="HSE16" s="30"/>
      <c r="HSH16" s="30"/>
      <c r="HSK16" s="30"/>
      <c r="HSN16" s="31"/>
      <c r="HSO16" s="264"/>
      <c r="HSR16" s="30"/>
      <c r="HSU16" s="30"/>
      <c r="HSX16" s="30"/>
      <c r="HTA16" s="30"/>
      <c r="HTD16" s="30"/>
      <c r="HTG16" s="30"/>
      <c r="HTJ16" s="30"/>
      <c r="HTM16" s="30"/>
      <c r="HTP16" s="30"/>
      <c r="HTS16" s="30"/>
      <c r="HTV16" s="30"/>
      <c r="HTY16" s="30"/>
      <c r="HUB16" s="30"/>
      <c r="HUE16" s="30"/>
      <c r="HUH16" s="31"/>
      <c r="HUI16" s="264"/>
      <c r="HUL16" s="30"/>
      <c r="HUO16" s="30"/>
      <c r="HUR16" s="30"/>
      <c r="HUU16" s="30"/>
      <c r="HUX16" s="30"/>
      <c r="HVA16" s="30"/>
      <c r="HVD16" s="30"/>
      <c r="HVG16" s="30"/>
      <c r="HVJ16" s="30"/>
      <c r="HVM16" s="30"/>
      <c r="HVP16" s="30"/>
      <c r="HVS16" s="30"/>
      <c r="HVV16" s="30"/>
      <c r="HVY16" s="30"/>
      <c r="HWB16" s="31"/>
      <c r="HWC16" s="264"/>
      <c r="HWF16" s="30"/>
      <c r="HWI16" s="30"/>
      <c r="HWL16" s="30"/>
      <c r="HWO16" s="30"/>
      <c r="HWR16" s="30"/>
      <c r="HWU16" s="30"/>
      <c r="HWX16" s="30"/>
      <c r="HXA16" s="30"/>
      <c r="HXD16" s="30"/>
      <c r="HXG16" s="30"/>
      <c r="HXJ16" s="30"/>
      <c r="HXM16" s="30"/>
      <c r="HXP16" s="30"/>
      <c r="HXS16" s="30"/>
      <c r="HXV16" s="31"/>
      <c r="HXW16" s="264"/>
      <c r="HXZ16" s="30"/>
      <c r="HYC16" s="30"/>
      <c r="HYF16" s="30"/>
      <c r="HYI16" s="30"/>
      <c r="HYL16" s="30"/>
      <c r="HYO16" s="30"/>
      <c r="HYR16" s="30"/>
      <c r="HYU16" s="30"/>
      <c r="HYX16" s="30"/>
      <c r="HZA16" s="30"/>
      <c r="HZD16" s="30"/>
      <c r="HZG16" s="30"/>
      <c r="HZJ16" s="30"/>
      <c r="HZM16" s="30"/>
      <c r="HZP16" s="31"/>
      <c r="HZQ16" s="264"/>
      <c r="HZT16" s="30"/>
      <c r="HZW16" s="30"/>
      <c r="HZZ16" s="30"/>
      <c r="IAC16" s="30"/>
      <c r="IAF16" s="30"/>
      <c r="IAI16" s="30"/>
      <c r="IAL16" s="30"/>
      <c r="IAO16" s="30"/>
      <c r="IAR16" s="30"/>
      <c r="IAU16" s="30"/>
      <c r="IAX16" s="30"/>
      <c r="IBA16" s="30"/>
      <c r="IBD16" s="30"/>
      <c r="IBG16" s="30"/>
      <c r="IBJ16" s="31"/>
      <c r="IBK16" s="264"/>
      <c r="IBN16" s="30"/>
      <c r="IBQ16" s="30"/>
      <c r="IBT16" s="30"/>
      <c r="IBW16" s="30"/>
      <c r="IBZ16" s="30"/>
      <c r="ICC16" s="30"/>
      <c r="ICF16" s="30"/>
      <c r="ICI16" s="30"/>
      <c r="ICL16" s="30"/>
      <c r="ICO16" s="30"/>
      <c r="ICR16" s="30"/>
      <c r="ICU16" s="30"/>
      <c r="ICX16" s="30"/>
      <c r="IDA16" s="30"/>
      <c r="IDD16" s="31"/>
      <c r="IDE16" s="264"/>
      <c r="IDH16" s="30"/>
      <c r="IDK16" s="30"/>
      <c r="IDN16" s="30"/>
      <c r="IDQ16" s="30"/>
      <c r="IDT16" s="30"/>
      <c r="IDW16" s="30"/>
      <c r="IDZ16" s="30"/>
      <c r="IEC16" s="30"/>
      <c r="IEF16" s="30"/>
      <c r="IEI16" s="30"/>
      <c r="IEL16" s="30"/>
      <c r="IEO16" s="30"/>
      <c r="IER16" s="30"/>
      <c r="IEU16" s="30"/>
      <c r="IEX16" s="31"/>
      <c r="IEY16" s="264"/>
      <c r="IFB16" s="30"/>
      <c r="IFE16" s="30"/>
      <c r="IFH16" s="30"/>
      <c r="IFK16" s="30"/>
      <c r="IFN16" s="30"/>
      <c r="IFQ16" s="30"/>
      <c r="IFT16" s="30"/>
      <c r="IFW16" s="30"/>
      <c r="IFZ16" s="30"/>
      <c r="IGC16" s="30"/>
      <c r="IGF16" s="30"/>
      <c r="IGI16" s="30"/>
      <c r="IGL16" s="30"/>
      <c r="IGO16" s="30"/>
      <c r="IGR16" s="31"/>
      <c r="IGS16" s="264"/>
      <c r="IGV16" s="30"/>
      <c r="IGY16" s="30"/>
      <c r="IHB16" s="30"/>
      <c r="IHE16" s="30"/>
      <c r="IHH16" s="30"/>
      <c r="IHK16" s="30"/>
      <c r="IHN16" s="30"/>
      <c r="IHQ16" s="30"/>
      <c r="IHT16" s="30"/>
      <c r="IHW16" s="30"/>
      <c r="IHZ16" s="30"/>
      <c r="IIC16" s="30"/>
      <c r="IIF16" s="30"/>
      <c r="III16" s="30"/>
      <c r="IIL16" s="31"/>
      <c r="IIM16" s="264"/>
      <c r="IIP16" s="30"/>
      <c r="IIS16" s="30"/>
      <c r="IIV16" s="30"/>
      <c r="IIY16" s="30"/>
      <c r="IJB16" s="30"/>
      <c r="IJE16" s="30"/>
      <c r="IJH16" s="30"/>
      <c r="IJK16" s="30"/>
      <c r="IJN16" s="30"/>
      <c r="IJQ16" s="30"/>
      <c r="IJT16" s="30"/>
      <c r="IJW16" s="30"/>
      <c r="IJZ16" s="30"/>
      <c r="IKC16" s="30"/>
      <c r="IKF16" s="31"/>
      <c r="IKG16" s="264"/>
      <c r="IKJ16" s="30"/>
      <c r="IKM16" s="30"/>
      <c r="IKP16" s="30"/>
      <c r="IKS16" s="30"/>
      <c r="IKV16" s="30"/>
      <c r="IKY16" s="30"/>
      <c r="ILB16" s="30"/>
      <c r="ILE16" s="30"/>
      <c r="ILH16" s="30"/>
      <c r="ILK16" s="30"/>
      <c r="ILN16" s="30"/>
      <c r="ILQ16" s="30"/>
      <c r="ILT16" s="30"/>
      <c r="ILW16" s="30"/>
      <c r="ILZ16" s="31"/>
      <c r="IMA16" s="264"/>
      <c r="IMD16" s="30"/>
      <c r="IMG16" s="30"/>
      <c r="IMJ16" s="30"/>
      <c r="IMM16" s="30"/>
      <c r="IMP16" s="30"/>
      <c r="IMS16" s="30"/>
      <c r="IMV16" s="30"/>
      <c r="IMY16" s="30"/>
      <c r="INB16" s="30"/>
      <c r="INE16" s="30"/>
      <c r="INH16" s="30"/>
      <c r="INK16" s="30"/>
      <c r="INN16" s="30"/>
      <c r="INQ16" s="30"/>
      <c r="INT16" s="31"/>
      <c r="INU16" s="264"/>
      <c r="INX16" s="30"/>
      <c r="IOA16" s="30"/>
      <c r="IOD16" s="30"/>
      <c r="IOG16" s="30"/>
      <c r="IOJ16" s="30"/>
      <c r="IOM16" s="30"/>
      <c r="IOP16" s="30"/>
      <c r="IOS16" s="30"/>
      <c r="IOV16" s="30"/>
      <c r="IOY16" s="30"/>
      <c r="IPB16" s="30"/>
      <c r="IPE16" s="30"/>
      <c r="IPH16" s="30"/>
      <c r="IPK16" s="30"/>
      <c r="IPN16" s="31"/>
      <c r="IPO16" s="264"/>
      <c r="IPR16" s="30"/>
      <c r="IPU16" s="30"/>
      <c r="IPX16" s="30"/>
      <c r="IQA16" s="30"/>
      <c r="IQD16" s="30"/>
      <c r="IQG16" s="30"/>
      <c r="IQJ16" s="30"/>
      <c r="IQM16" s="30"/>
      <c r="IQP16" s="30"/>
      <c r="IQS16" s="30"/>
      <c r="IQV16" s="30"/>
      <c r="IQY16" s="30"/>
      <c r="IRB16" s="30"/>
      <c r="IRE16" s="30"/>
      <c r="IRH16" s="31"/>
      <c r="IRI16" s="264"/>
      <c r="IRL16" s="30"/>
      <c r="IRO16" s="30"/>
      <c r="IRR16" s="30"/>
      <c r="IRU16" s="30"/>
      <c r="IRX16" s="30"/>
      <c r="ISA16" s="30"/>
      <c r="ISD16" s="30"/>
      <c r="ISG16" s="30"/>
      <c r="ISJ16" s="30"/>
      <c r="ISM16" s="30"/>
      <c r="ISP16" s="30"/>
      <c r="ISS16" s="30"/>
      <c r="ISV16" s="30"/>
      <c r="ISY16" s="30"/>
      <c r="ITB16" s="31"/>
      <c r="ITC16" s="264"/>
      <c r="ITF16" s="30"/>
      <c r="ITI16" s="30"/>
      <c r="ITL16" s="30"/>
      <c r="ITO16" s="30"/>
      <c r="ITR16" s="30"/>
      <c r="ITU16" s="30"/>
      <c r="ITX16" s="30"/>
      <c r="IUA16" s="30"/>
      <c r="IUD16" s="30"/>
      <c r="IUG16" s="30"/>
      <c r="IUJ16" s="30"/>
      <c r="IUM16" s="30"/>
      <c r="IUP16" s="30"/>
      <c r="IUS16" s="30"/>
      <c r="IUV16" s="31"/>
      <c r="IUW16" s="264"/>
      <c r="IUZ16" s="30"/>
      <c r="IVC16" s="30"/>
      <c r="IVF16" s="30"/>
      <c r="IVI16" s="30"/>
      <c r="IVL16" s="30"/>
      <c r="IVO16" s="30"/>
      <c r="IVR16" s="30"/>
      <c r="IVU16" s="30"/>
      <c r="IVX16" s="30"/>
      <c r="IWA16" s="30"/>
      <c r="IWD16" s="30"/>
      <c r="IWG16" s="30"/>
      <c r="IWJ16" s="30"/>
      <c r="IWM16" s="30"/>
      <c r="IWP16" s="31"/>
      <c r="IWQ16" s="264"/>
      <c r="IWT16" s="30"/>
      <c r="IWW16" s="30"/>
      <c r="IWZ16" s="30"/>
      <c r="IXC16" s="30"/>
      <c r="IXF16" s="30"/>
      <c r="IXI16" s="30"/>
      <c r="IXL16" s="30"/>
      <c r="IXO16" s="30"/>
      <c r="IXR16" s="30"/>
      <c r="IXU16" s="30"/>
      <c r="IXX16" s="30"/>
      <c r="IYA16" s="30"/>
      <c r="IYD16" s="30"/>
      <c r="IYG16" s="30"/>
      <c r="IYJ16" s="31"/>
      <c r="IYK16" s="264"/>
      <c r="IYN16" s="30"/>
      <c r="IYQ16" s="30"/>
      <c r="IYT16" s="30"/>
      <c r="IYW16" s="30"/>
      <c r="IYZ16" s="30"/>
      <c r="IZC16" s="30"/>
      <c r="IZF16" s="30"/>
      <c r="IZI16" s="30"/>
      <c r="IZL16" s="30"/>
      <c r="IZO16" s="30"/>
      <c r="IZR16" s="30"/>
      <c r="IZU16" s="30"/>
      <c r="IZX16" s="30"/>
      <c r="JAA16" s="30"/>
      <c r="JAD16" s="31"/>
      <c r="JAE16" s="264"/>
      <c r="JAH16" s="30"/>
      <c r="JAK16" s="30"/>
      <c r="JAN16" s="30"/>
      <c r="JAQ16" s="30"/>
      <c r="JAT16" s="30"/>
      <c r="JAW16" s="30"/>
      <c r="JAZ16" s="30"/>
      <c r="JBC16" s="30"/>
      <c r="JBF16" s="30"/>
      <c r="JBI16" s="30"/>
      <c r="JBL16" s="30"/>
      <c r="JBO16" s="30"/>
      <c r="JBR16" s="30"/>
      <c r="JBU16" s="30"/>
      <c r="JBX16" s="31"/>
      <c r="JBY16" s="264"/>
      <c r="JCB16" s="30"/>
      <c r="JCE16" s="30"/>
      <c r="JCH16" s="30"/>
      <c r="JCK16" s="30"/>
      <c r="JCN16" s="30"/>
      <c r="JCQ16" s="30"/>
      <c r="JCT16" s="30"/>
      <c r="JCW16" s="30"/>
      <c r="JCZ16" s="30"/>
      <c r="JDC16" s="30"/>
      <c r="JDF16" s="30"/>
      <c r="JDI16" s="30"/>
      <c r="JDL16" s="30"/>
      <c r="JDO16" s="30"/>
      <c r="JDR16" s="31"/>
      <c r="JDS16" s="264"/>
      <c r="JDV16" s="30"/>
      <c r="JDY16" s="30"/>
      <c r="JEB16" s="30"/>
      <c r="JEE16" s="30"/>
      <c r="JEH16" s="30"/>
      <c r="JEK16" s="30"/>
      <c r="JEN16" s="30"/>
      <c r="JEQ16" s="30"/>
      <c r="JET16" s="30"/>
      <c r="JEW16" s="30"/>
      <c r="JEZ16" s="30"/>
      <c r="JFC16" s="30"/>
      <c r="JFF16" s="30"/>
      <c r="JFI16" s="30"/>
      <c r="JFL16" s="31"/>
      <c r="JFM16" s="264"/>
      <c r="JFP16" s="30"/>
      <c r="JFS16" s="30"/>
      <c r="JFV16" s="30"/>
      <c r="JFY16" s="30"/>
      <c r="JGB16" s="30"/>
      <c r="JGE16" s="30"/>
      <c r="JGH16" s="30"/>
      <c r="JGK16" s="30"/>
      <c r="JGN16" s="30"/>
      <c r="JGQ16" s="30"/>
      <c r="JGT16" s="30"/>
      <c r="JGW16" s="30"/>
      <c r="JGZ16" s="30"/>
      <c r="JHC16" s="30"/>
      <c r="JHF16" s="31"/>
      <c r="JHG16" s="264"/>
      <c r="JHJ16" s="30"/>
      <c r="JHM16" s="30"/>
      <c r="JHP16" s="30"/>
      <c r="JHS16" s="30"/>
      <c r="JHV16" s="30"/>
      <c r="JHY16" s="30"/>
      <c r="JIB16" s="30"/>
      <c r="JIE16" s="30"/>
      <c r="JIH16" s="30"/>
      <c r="JIK16" s="30"/>
      <c r="JIN16" s="30"/>
      <c r="JIQ16" s="30"/>
      <c r="JIT16" s="30"/>
      <c r="JIW16" s="30"/>
      <c r="JIZ16" s="31"/>
      <c r="JJA16" s="264"/>
      <c r="JJD16" s="30"/>
      <c r="JJG16" s="30"/>
      <c r="JJJ16" s="30"/>
      <c r="JJM16" s="30"/>
      <c r="JJP16" s="30"/>
      <c r="JJS16" s="30"/>
      <c r="JJV16" s="30"/>
      <c r="JJY16" s="30"/>
      <c r="JKB16" s="30"/>
      <c r="JKE16" s="30"/>
      <c r="JKH16" s="30"/>
      <c r="JKK16" s="30"/>
      <c r="JKN16" s="30"/>
      <c r="JKQ16" s="30"/>
      <c r="JKT16" s="31"/>
      <c r="JKU16" s="264"/>
      <c r="JKX16" s="30"/>
      <c r="JLA16" s="30"/>
      <c r="JLD16" s="30"/>
      <c r="JLG16" s="30"/>
      <c r="JLJ16" s="30"/>
      <c r="JLM16" s="30"/>
      <c r="JLP16" s="30"/>
      <c r="JLS16" s="30"/>
      <c r="JLV16" s="30"/>
      <c r="JLY16" s="30"/>
      <c r="JMB16" s="30"/>
      <c r="JME16" s="30"/>
      <c r="JMH16" s="30"/>
      <c r="JMK16" s="30"/>
      <c r="JMN16" s="31"/>
      <c r="JMO16" s="264"/>
      <c r="JMR16" s="30"/>
      <c r="JMU16" s="30"/>
      <c r="JMX16" s="30"/>
      <c r="JNA16" s="30"/>
      <c r="JND16" s="30"/>
      <c r="JNG16" s="30"/>
      <c r="JNJ16" s="30"/>
      <c r="JNM16" s="30"/>
      <c r="JNP16" s="30"/>
      <c r="JNS16" s="30"/>
      <c r="JNV16" s="30"/>
      <c r="JNY16" s="30"/>
      <c r="JOB16" s="30"/>
      <c r="JOE16" s="30"/>
      <c r="JOH16" s="31"/>
      <c r="JOI16" s="264"/>
      <c r="JOL16" s="30"/>
      <c r="JOO16" s="30"/>
      <c r="JOR16" s="30"/>
      <c r="JOU16" s="30"/>
      <c r="JOX16" s="30"/>
      <c r="JPA16" s="30"/>
      <c r="JPD16" s="30"/>
      <c r="JPG16" s="30"/>
      <c r="JPJ16" s="30"/>
      <c r="JPM16" s="30"/>
      <c r="JPP16" s="30"/>
      <c r="JPS16" s="30"/>
      <c r="JPV16" s="30"/>
      <c r="JPY16" s="30"/>
      <c r="JQB16" s="31"/>
      <c r="JQC16" s="264"/>
      <c r="JQF16" s="30"/>
      <c r="JQI16" s="30"/>
      <c r="JQL16" s="30"/>
      <c r="JQO16" s="30"/>
      <c r="JQR16" s="30"/>
      <c r="JQU16" s="30"/>
      <c r="JQX16" s="30"/>
      <c r="JRA16" s="30"/>
      <c r="JRD16" s="30"/>
      <c r="JRG16" s="30"/>
      <c r="JRJ16" s="30"/>
      <c r="JRM16" s="30"/>
      <c r="JRP16" s="30"/>
      <c r="JRS16" s="30"/>
      <c r="JRV16" s="31"/>
      <c r="JRW16" s="264"/>
      <c r="JRZ16" s="30"/>
      <c r="JSC16" s="30"/>
      <c r="JSF16" s="30"/>
      <c r="JSI16" s="30"/>
      <c r="JSL16" s="30"/>
      <c r="JSO16" s="30"/>
      <c r="JSR16" s="30"/>
      <c r="JSU16" s="30"/>
      <c r="JSX16" s="30"/>
      <c r="JTA16" s="30"/>
      <c r="JTD16" s="30"/>
      <c r="JTG16" s="30"/>
      <c r="JTJ16" s="30"/>
      <c r="JTM16" s="30"/>
      <c r="JTP16" s="31"/>
      <c r="JTQ16" s="264"/>
      <c r="JTT16" s="30"/>
      <c r="JTW16" s="30"/>
      <c r="JTZ16" s="30"/>
      <c r="JUC16" s="30"/>
      <c r="JUF16" s="30"/>
      <c r="JUI16" s="30"/>
      <c r="JUL16" s="30"/>
      <c r="JUO16" s="30"/>
      <c r="JUR16" s="30"/>
      <c r="JUU16" s="30"/>
      <c r="JUX16" s="30"/>
      <c r="JVA16" s="30"/>
      <c r="JVD16" s="30"/>
      <c r="JVG16" s="30"/>
      <c r="JVJ16" s="31"/>
      <c r="JVK16" s="264"/>
      <c r="JVN16" s="30"/>
      <c r="JVQ16" s="30"/>
      <c r="JVT16" s="30"/>
      <c r="JVW16" s="30"/>
      <c r="JVZ16" s="30"/>
      <c r="JWC16" s="30"/>
      <c r="JWF16" s="30"/>
      <c r="JWI16" s="30"/>
      <c r="JWL16" s="30"/>
      <c r="JWO16" s="30"/>
      <c r="JWR16" s="30"/>
      <c r="JWU16" s="30"/>
      <c r="JWX16" s="30"/>
      <c r="JXA16" s="30"/>
      <c r="JXD16" s="31"/>
      <c r="JXE16" s="264"/>
      <c r="JXH16" s="30"/>
      <c r="JXK16" s="30"/>
      <c r="JXN16" s="30"/>
      <c r="JXQ16" s="30"/>
      <c r="JXT16" s="30"/>
      <c r="JXW16" s="30"/>
      <c r="JXZ16" s="30"/>
      <c r="JYC16" s="30"/>
      <c r="JYF16" s="30"/>
      <c r="JYI16" s="30"/>
      <c r="JYL16" s="30"/>
      <c r="JYO16" s="30"/>
      <c r="JYR16" s="30"/>
      <c r="JYU16" s="30"/>
      <c r="JYX16" s="31"/>
      <c r="JYY16" s="264"/>
      <c r="JZB16" s="30"/>
      <c r="JZE16" s="30"/>
      <c r="JZH16" s="30"/>
      <c r="JZK16" s="30"/>
      <c r="JZN16" s="30"/>
      <c r="JZQ16" s="30"/>
      <c r="JZT16" s="30"/>
      <c r="JZW16" s="30"/>
      <c r="JZZ16" s="30"/>
      <c r="KAC16" s="30"/>
      <c r="KAF16" s="30"/>
      <c r="KAI16" s="30"/>
      <c r="KAL16" s="30"/>
      <c r="KAO16" s="30"/>
      <c r="KAR16" s="31"/>
      <c r="KAS16" s="264"/>
      <c r="KAV16" s="30"/>
      <c r="KAY16" s="30"/>
      <c r="KBB16" s="30"/>
      <c r="KBE16" s="30"/>
      <c r="KBH16" s="30"/>
      <c r="KBK16" s="30"/>
      <c r="KBN16" s="30"/>
      <c r="KBQ16" s="30"/>
      <c r="KBT16" s="30"/>
      <c r="KBW16" s="30"/>
      <c r="KBZ16" s="30"/>
      <c r="KCC16" s="30"/>
      <c r="KCF16" s="30"/>
      <c r="KCI16" s="30"/>
      <c r="KCL16" s="31"/>
      <c r="KCM16" s="264"/>
      <c r="KCP16" s="30"/>
      <c r="KCS16" s="30"/>
      <c r="KCV16" s="30"/>
      <c r="KCY16" s="30"/>
      <c r="KDB16" s="30"/>
      <c r="KDE16" s="30"/>
      <c r="KDH16" s="30"/>
      <c r="KDK16" s="30"/>
      <c r="KDN16" s="30"/>
      <c r="KDQ16" s="30"/>
      <c r="KDT16" s="30"/>
      <c r="KDW16" s="30"/>
      <c r="KDZ16" s="30"/>
      <c r="KEC16" s="30"/>
      <c r="KEF16" s="31"/>
      <c r="KEG16" s="264"/>
      <c r="KEJ16" s="30"/>
      <c r="KEM16" s="30"/>
      <c r="KEP16" s="30"/>
      <c r="KES16" s="30"/>
      <c r="KEV16" s="30"/>
      <c r="KEY16" s="30"/>
      <c r="KFB16" s="30"/>
      <c r="KFE16" s="30"/>
      <c r="KFH16" s="30"/>
      <c r="KFK16" s="30"/>
      <c r="KFN16" s="30"/>
      <c r="KFQ16" s="30"/>
      <c r="KFT16" s="30"/>
      <c r="KFW16" s="30"/>
      <c r="KFZ16" s="31"/>
      <c r="KGA16" s="264"/>
      <c r="KGD16" s="30"/>
      <c r="KGG16" s="30"/>
      <c r="KGJ16" s="30"/>
      <c r="KGM16" s="30"/>
      <c r="KGP16" s="30"/>
      <c r="KGS16" s="30"/>
      <c r="KGV16" s="30"/>
      <c r="KGY16" s="30"/>
      <c r="KHB16" s="30"/>
      <c r="KHE16" s="30"/>
      <c r="KHH16" s="30"/>
      <c r="KHK16" s="30"/>
      <c r="KHN16" s="30"/>
      <c r="KHQ16" s="30"/>
      <c r="KHT16" s="31"/>
      <c r="KHU16" s="264"/>
      <c r="KHX16" s="30"/>
      <c r="KIA16" s="30"/>
      <c r="KID16" s="30"/>
      <c r="KIG16" s="30"/>
      <c r="KIJ16" s="30"/>
      <c r="KIM16" s="30"/>
      <c r="KIP16" s="30"/>
      <c r="KIS16" s="30"/>
      <c r="KIV16" s="30"/>
      <c r="KIY16" s="30"/>
      <c r="KJB16" s="30"/>
      <c r="KJE16" s="30"/>
      <c r="KJH16" s="30"/>
      <c r="KJK16" s="30"/>
      <c r="KJN16" s="31"/>
      <c r="KJO16" s="264"/>
      <c r="KJR16" s="30"/>
      <c r="KJU16" s="30"/>
      <c r="KJX16" s="30"/>
      <c r="KKA16" s="30"/>
      <c r="KKD16" s="30"/>
      <c r="KKG16" s="30"/>
      <c r="KKJ16" s="30"/>
      <c r="KKM16" s="30"/>
      <c r="KKP16" s="30"/>
      <c r="KKS16" s="30"/>
      <c r="KKV16" s="30"/>
      <c r="KKY16" s="30"/>
      <c r="KLB16" s="30"/>
      <c r="KLE16" s="30"/>
      <c r="KLH16" s="31"/>
      <c r="KLI16" s="264"/>
      <c r="KLL16" s="30"/>
      <c r="KLO16" s="30"/>
      <c r="KLR16" s="30"/>
      <c r="KLU16" s="30"/>
      <c r="KLX16" s="30"/>
      <c r="KMA16" s="30"/>
      <c r="KMD16" s="30"/>
      <c r="KMG16" s="30"/>
      <c r="KMJ16" s="30"/>
      <c r="KMM16" s="30"/>
      <c r="KMP16" s="30"/>
      <c r="KMS16" s="30"/>
      <c r="KMV16" s="30"/>
      <c r="KMY16" s="30"/>
      <c r="KNB16" s="31"/>
      <c r="KNC16" s="264"/>
      <c r="KNF16" s="30"/>
      <c r="KNI16" s="30"/>
      <c r="KNL16" s="30"/>
      <c r="KNO16" s="30"/>
      <c r="KNR16" s="30"/>
      <c r="KNU16" s="30"/>
      <c r="KNX16" s="30"/>
      <c r="KOA16" s="30"/>
      <c r="KOD16" s="30"/>
      <c r="KOG16" s="30"/>
      <c r="KOJ16" s="30"/>
      <c r="KOM16" s="30"/>
      <c r="KOP16" s="30"/>
      <c r="KOS16" s="30"/>
      <c r="KOV16" s="31"/>
      <c r="KOW16" s="264"/>
      <c r="KOZ16" s="30"/>
      <c r="KPC16" s="30"/>
      <c r="KPF16" s="30"/>
      <c r="KPI16" s="30"/>
      <c r="KPL16" s="30"/>
      <c r="KPO16" s="30"/>
      <c r="KPR16" s="30"/>
      <c r="KPU16" s="30"/>
      <c r="KPX16" s="30"/>
      <c r="KQA16" s="30"/>
      <c r="KQD16" s="30"/>
      <c r="KQG16" s="30"/>
      <c r="KQJ16" s="30"/>
      <c r="KQM16" s="30"/>
      <c r="KQP16" s="31"/>
      <c r="KQQ16" s="264"/>
      <c r="KQT16" s="30"/>
      <c r="KQW16" s="30"/>
      <c r="KQZ16" s="30"/>
      <c r="KRC16" s="30"/>
      <c r="KRF16" s="30"/>
      <c r="KRI16" s="30"/>
      <c r="KRL16" s="30"/>
      <c r="KRO16" s="30"/>
      <c r="KRR16" s="30"/>
      <c r="KRU16" s="30"/>
      <c r="KRX16" s="30"/>
      <c r="KSA16" s="30"/>
      <c r="KSD16" s="30"/>
      <c r="KSG16" s="30"/>
      <c r="KSJ16" s="31"/>
      <c r="KSK16" s="264"/>
      <c r="KSN16" s="30"/>
      <c r="KSQ16" s="30"/>
      <c r="KST16" s="30"/>
      <c r="KSW16" s="30"/>
      <c r="KSZ16" s="30"/>
      <c r="KTC16" s="30"/>
      <c r="KTF16" s="30"/>
      <c r="KTI16" s="30"/>
      <c r="KTL16" s="30"/>
      <c r="KTO16" s="30"/>
      <c r="KTR16" s="30"/>
      <c r="KTU16" s="30"/>
      <c r="KTX16" s="30"/>
      <c r="KUA16" s="30"/>
      <c r="KUD16" s="31"/>
      <c r="KUE16" s="264"/>
      <c r="KUH16" s="30"/>
      <c r="KUK16" s="30"/>
      <c r="KUN16" s="30"/>
      <c r="KUQ16" s="30"/>
      <c r="KUT16" s="30"/>
      <c r="KUW16" s="30"/>
      <c r="KUZ16" s="30"/>
      <c r="KVC16" s="30"/>
      <c r="KVF16" s="30"/>
      <c r="KVI16" s="30"/>
      <c r="KVL16" s="30"/>
      <c r="KVO16" s="30"/>
      <c r="KVR16" s="30"/>
      <c r="KVU16" s="30"/>
      <c r="KVX16" s="31"/>
      <c r="KVY16" s="264"/>
      <c r="KWB16" s="30"/>
      <c r="KWE16" s="30"/>
      <c r="KWH16" s="30"/>
      <c r="KWK16" s="30"/>
      <c r="KWN16" s="30"/>
      <c r="KWQ16" s="30"/>
      <c r="KWT16" s="30"/>
      <c r="KWW16" s="30"/>
      <c r="KWZ16" s="30"/>
      <c r="KXC16" s="30"/>
      <c r="KXF16" s="30"/>
      <c r="KXI16" s="30"/>
      <c r="KXL16" s="30"/>
      <c r="KXO16" s="30"/>
      <c r="KXR16" s="31"/>
      <c r="KXS16" s="264"/>
      <c r="KXV16" s="30"/>
      <c r="KXY16" s="30"/>
      <c r="KYB16" s="30"/>
      <c r="KYE16" s="30"/>
      <c r="KYH16" s="30"/>
      <c r="KYK16" s="30"/>
      <c r="KYN16" s="30"/>
      <c r="KYQ16" s="30"/>
      <c r="KYT16" s="30"/>
      <c r="KYW16" s="30"/>
      <c r="KYZ16" s="30"/>
      <c r="KZC16" s="30"/>
      <c r="KZF16" s="30"/>
      <c r="KZI16" s="30"/>
      <c r="KZL16" s="31"/>
      <c r="KZM16" s="264"/>
      <c r="KZP16" s="30"/>
      <c r="KZS16" s="30"/>
      <c r="KZV16" s="30"/>
      <c r="KZY16" s="30"/>
      <c r="LAB16" s="30"/>
      <c r="LAE16" s="30"/>
      <c r="LAH16" s="30"/>
      <c r="LAK16" s="30"/>
      <c r="LAN16" s="30"/>
      <c r="LAQ16" s="30"/>
      <c r="LAT16" s="30"/>
      <c r="LAW16" s="30"/>
      <c r="LAZ16" s="30"/>
      <c r="LBC16" s="30"/>
      <c r="LBF16" s="31"/>
      <c r="LBG16" s="264"/>
      <c r="LBJ16" s="30"/>
      <c r="LBM16" s="30"/>
      <c r="LBP16" s="30"/>
      <c r="LBS16" s="30"/>
      <c r="LBV16" s="30"/>
      <c r="LBY16" s="30"/>
      <c r="LCB16" s="30"/>
      <c r="LCE16" s="30"/>
      <c r="LCH16" s="30"/>
      <c r="LCK16" s="30"/>
      <c r="LCN16" s="30"/>
      <c r="LCQ16" s="30"/>
      <c r="LCT16" s="30"/>
      <c r="LCW16" s="30"/>
      <c r="LCZ16" s="31"/>
      <c r="LDA16" s="264"/>
      <c r="LDD16" s="30"/>
      <c r="LDG16" s="30"/>
      <c r="LDJ16" s="30"/>
      <c r="LDM16" s="30"/>
      <c r="LDP16" s="30"/>
      <c r="LDS16" s="30"/>
      <c r="LDV16" s="30"/>
      <c r="LDY16" s="30"/>
      <c r="LEB16" s="30"/>
      <c r="LEE16" s="30"/>
      <c r="LEH16" s="30"/>
      <c r="LEK16" s="30"/>
      <c r="LEN16" s="30"/>
      <c r="LEQ16" s="30"/>
      <c r="LET16" s="31"/>
      <c r="LEU16" s="264"/>
      <c r="LEX16" s="30"/>
      <c r="LFA16" s="30"/>
      <c r="LFD16" s="30"/>
      <c r="LFG16" s="30"/>
      <c r="LFJ16" s="30"/>
      <c r="LFM16" s="30"/>
      <c r="LFP16" s="30"/>
      <c r="LFS16" s="30"/>
      <c r="LFV16" s="30"/>
      <c r="LFY16" s="30"/>
      <c r="LGB16" s="30"/>
      <c r="LGE16" s="30"/>
      <c r="LGH16" s="30"/>
      <c r="LGK16" s="30"/>
      <c r="LGN16" s="31"/>
      <c r="LGO16" s="264"/>
      <c r="LGR16" s="30"/>
      <c r="LGU16" s="30"/>
      <c r="LGX16" s="30"/>
      <c r="LHA16" s="30"/>
      <c r="LHD16" s="30"/>
      <c r="LHG16" s="30"/>
      <c r="LHJ16" s="30"/>
      <c r="LHM16" s="30"/>
      <c r="LHP16" s="30"/>
      <c r="LHS16" s="30"/>
      <c r="LHV16" s="30"/>
      <c r="LHY16" s="30"/>
      <c r="LIB16" s="30"/>
      <c r="LIE16" s="30"/>
      <c r="LIH16" s="31"/>
      <c r="LII16" s="264"/>
      <c r="LIL16" s="30"/>
      <c r="LIO16" s="30"/>
      <c r="LIR16" s="30"/>
      <c r="LIU16" s="30"/>
      <c r="LIX16" s="30"/>
      <c r="LJA16" s="30"/>
      <c r="LJD16" s="30"/>
      <c r="LJG16" s="30"/>
      <c r="LJJ16" s="30"/>
      <c r="LJM16" s="30"/>
      <c r="LJP16" s="30"/>
      <c r="LJS16" s="30"/>
      <c r="LJV16" s="30"/>
      <c r="LJY16" s="30"/>
      <c r="LKB16" s="31"/>
      <c r="LKC16" s="264"/>
      <c r="LKF16" s="30"/>
      <c r="LKI16" s="30"/>
      <c r="LKL16" s="30"/>
      <c r="LKO16" s="30"/>
      <c r="LKR16" s="30"/>
      <c r="LKU16" s="30"/>
      <c r="LKX16" s="30"/>
      <c r="LLA16" s="30"/>
      <c r="LLD16" s="30"/>
      <c r="LLG16" s="30"/>
      <c r="LLJ16" s="30"/>
      <c r="LLM16" s="30"/>
      <c r="LLP16" s="30"/>
      <c r="LLS16" s="30"/>
      <c r="LLV16" s="31"/>
      <c r="LLW16" s="264"/>
      <c r="LLZ16" s="30"/>
      <c r="LMC16" s="30"/>
      <c r="LMF16" s="30"/>
      <c r="LMI16" s="30"/>
      <c r="LML16" s="30"/>
      <c r="LMO16" s="30"/>
      <c r="LMR16" s="30"/>
      <c r="LMU16" s="30"/>
      <c r="LMX16" s="30"/>
      <c r="LNA16" s="30"/>
      <c r="LND16" s="30"/>
      <c r="LNG16" s="30"/>
      <c r="LNJ16" s="30"/>
      <c r="LNM16" s="30"/>
      <c r="LNP16" s="31"/>
      <c r="LNQ16" s="264"/>
      <c r="LNT16" s="30"/>
      <c r="LNW16" s="30"/>
      <c r="LNZ16" s="30"/>
      <c r="LOC16" s="30"/>
      <c r="LOF16" s="30"/>
      <c r="LOI16" s="30"/>
      <c r="LOL16" s="30"/>
      <c r="LOO16" s="30"/>
      <c r="LOR16" s="30"/>
      <c r="LOU16" s="30"/>
      <c r="LOX16" s="30"/>
      <c r="LPA16" s="30"/>
      <c r="LPD16" s="30"/>
      <c r="LPG16" s="30"/>
      <c r="LPJ16" s="31"/>
      <c r="LPK16" s="264"/>
      <c r="LPN16" s="30"/>
      <c r="LPQ16" s="30"/>
      <c r="LPT16" s="30"/>
      <c r="LPW16" s="30"/>
      <c r="LPZ16" s="30"/>
      <c r="LQC16" s="30"/>
      <c r="LQF16" s="30"/>
      <c r="LQI16" s="30"/>
      <c r="LQL16" s="30"/>
      <c r="LQO16" s="30"/>
      <c r="LQR16" s="30"/>
      <c r="LQU16" s="30"/>
      <c r="LQX16" s="30"/>
      <c r="LRA16" s="30"/>
      <c r="LRD16" s="31"/>
      <c r="LRE16" s="264"/>
      <c r="LRH16" s="30"/>
      <c r="LRK16" s="30"/>
      <c r="LRN16" s="30"/>
      <c r="LRQ16" s="30"/>
      <c r="LRT16" s="30"/>
      <c r="LRW16" s="30"/>
      <c r="LRZ16" s="30"/>
      <c r="LSC16" s="30"/>
      <c r="LSF16" s="30"/>
      <c r="LSI16" s="30"/>
      <c r="LSL16" s="30"/>
      <c r="LSO16" s="30"/>
      <c r="LSR16" s="30"/>
      <c r="LSU16" s="30"/>
      <c r="LSX16" s="31"/>
      <c r="LSY16" s="264"/>
      <c r="LTB16" s="30"/>
      <c r="LTE16" s="30"/>
      <c r="LTH16" s="30"/>
      <c r="LTK16" s="30"/>
      <c r="LTN16" s="30"/>
      <c r="LTQ16" s="30"/>
      <c r="LTT16" s="30"/>
      <c r="LTW16" s="30"/>
      <c r="LTZ16" s="30"/>
      <c r="LUC16" s="30"/>
      <c r="LUF16" s="30"/>
      <c r="LUI16" s="30"/>
      <c r="LUL16" s="30"/>
      <c r="LUO16" s="30"/>
      <c r="LUR16" s="31"/>
      <c r="LUS16" s="264"/>
      <c r="LUV16" s="30"/>
      <c r="LUY16" s="30"/>
      <c r="LVB16" s="30"/>
      <c r="LVE16" s="30"/>
      <c r="LVH16" s="30"/>
      <c r="LVK16" s="30"/>
      <c r="LVN16" s="30"/>
      <c r="LVQ16" s="30"/>
      <c r="LVT16" s="30"/>
      <c r="LVW16" s="30"/>
      <c r="LVZ16" s="30"/>
      <c r="LWC16" s="30"/>
      <c r="LWF16" s="30"/>
      <c r="LWI16" s="30"/>
      <c r="LWL16" s="31"/>
      <c r="LWM16" s="264"/>
      <c r="LWP16" s="30"/>
      <c r="LWS16" s="30"/>
      <c r="LWV16" s="30"/>
      <c r="LWY16" s="30"/>
      <c r="LXB16" s="30"/>
      <c r="LXE16" s="30"/>
      <c r="LXH16" s="30"/>
      <c r="LXK16" s="30"/>
      <c r="LXN16" s="30"/>
      <c r="LXQ16" s="30"/>
      <c r="LXT16" s="30"/>
      <c r="LXW16" s="30"/>
      <c r="LXZ16" s="30"/>
      <c r="LYC16" s="30"/>
      <c r="LYF16" s="31"/>
      <c r="LYG16" s="264"/>
      <c r="LYJ16" s="30"/>
      <c r="LYM16" s="30"/>
      <c r="LYP16" s="30"/>
      <c r="LYS16" s="30"/>
      <c r="LYV16" s="30"/>
      <c r="LYY16" s="30"/>
      <c r="LZB16" s="30"/>
      <c r="LZE16" s="30"/>
      <c r="LZH16" s="30"/>
      <c r="LZK16" s="30"/>
      <c r="LZN16" s="30"/>
      <c r="LZQ16" s="30"/>
      <c r="LZT16" s="30"/>
      <c r="LZW16" s="30"/>
      <c r="LZZ16" s="31"/>
      <c r="MAA16" s="264"/>
      <c r="MAD16" s="30"/>
      <c r="MAG16" s="30"/>
      <c r="MAJ16" s="30"/>
      <c r="MAM16" s="30"/>
      <c r="MAP16" s="30"/>
      <c r="MAS16" s="30"/>
      <c r="MAV16" s="30"/>
      <c r="MAY16" s="30"/>
      <c r="MBB16" s="30"/>
      <c r="MBE16" s="30"/>
      <c r="MBH16" s="30"/>
      <c r="MBK16" s="30"/>
      <c r="MBN16" s="30"/>
      <c r="MBQ16" s="30"/>
      <c r="MBT16" s="31"/>
      <c r="MBU16" s="264"/>
      <c r="MBX16" s="30"/>
      <c r="MCA16" s="30"/>
      <c r="MCD16" s="30"/>
      <c r="MCG16" s="30"/>
      <c r="MCJ16" s="30"/>
      <c r="MCM16" s="30"/>
      <c r="MCP16" s="30"/>
      <c r="MCS16" s="30"/>
      <c r="MCV16" s="30"/>
      <c r="MCY16" s="30"/>
      <c r="MDB16" s="30"/>
      <c r="MDE16" s="30"/>
      <c r="MDH16" s="30"/>
      <c r="MDK16" s="30"/>
      <c r="MDN16" s="31"/>
      <c r="MDO16" s="264"/>
      <c r="MDR16" s="30"/>
      <c r="MDU16" s="30"/>
      <c r="MDX16" s="30"/>
      <c r="MEA16" s="30"/>
      <c r="MED16" s="30"/>
      <c r="MEG16" s="30"/>
      <c r="MEJ16" s="30"/>
      <c r="MEM16" s="30"/>
      <c r="MEP16" s="30"/>
      <c r="MES16" s="30"/>
      <c r="MEV16" s="30"/>
      <c r="MEY16" s="30"/>
      <c r="MFB16" s="30"/>
      <c r="MFE16" s="30"/>
      <c r="MFH16" s="31"/>
      <c r="MFI16" s="264"/>
      <c r="MFL16" s="30"/>
      <c r="MFO16" s="30"/>
      <c r="MFR16" s="30"/>
      <c r="MFU16" s="30"/>
      <c r="MFX16" s="30"/>
      <c r="MGA16" s="30"/>
      <c r="MGD16" s="30"/>
      <c r="MGG16" s="30"/>
      <c r="MGJ16" s="30"/>
      <c r="MGM16" s="30"/>
      <c r="MGP16" s="30"/>
      <c r="MGS16" s="30"/>
      <c r="MGV16" s="30"/>
      <c r="MGY16" s="30"/>
      <c r="MHB16" s="31"/>
      <c r="MHC16" s="264"/>
      <c r="MHF16" s="30"/>
      <c r="MHI16" s="30"/>
      <c r="MHL16" s="30"/>
      <c r="MHO16" s="30"/>
      <c r="MHR16" s="30"/>
      <c r="MHU16" s="30"/>
      <c r="MHX16" s="30"/>
      <c r="MIA16" s="30"/>
      <c r="MID16" s="30"/>
      <c r="MIG16" s="30"/>
      <c r="MIJ16" s="30"/>
      <c r="MIM16" s="30"/>
      <c r="MIP16" s="30"/>
      <c r="MIS16" s="30"/>
      <c r="MIV16" s="31"/>
      <c r="MIW16" s="264"/>
      <c r="MIZ16" s="30"/>
      <c r="MJC16" s="30"/>
      <c r="MJF16" s="30"/>
      <c r="MJI16" s="30"/>
      <c r="MJL16" s="30"/>
      <c r="MJO16" s="30"/>
      <c r="MJR16" s="30"/>
      <c r="MJU16" s="30"/>
      <c r="MJX16" s="30"/>
      <c r="MKA16" s="30"/>
      <c r="MKD16" s="30"/>
      <c r="MKG16" s="30"/>
      <c r="MKJ16" s="30"/>
      <c r="MKM16" s="30"/>
      <c r="MKP16" s="31"/>
      <c r="MKQ16" s="264"/>
      <c r="MKT16" s="30"/>
      <c r="MKW16" s="30"/>
      <c r="MKZ16" s="30"/>
      <c r="MLC16" s="30"/>
      <c r="MLF16" s="30"/>
      <c r="MLI16" s="30"/>
      <c r="MLL16" s="30"/>
      <c r="MLO16" s="30"/>
      <c r="MLR16" s="30"/>
      <c r="MLU16" s="30"/>
      <c r="MLX16" s="30"/>
      <c r="MMA16" s="30"/>
      <c r="MMD16" s="30"/>
      <c r="MMG16" s="30"/>
      <c r="MMJ16" s="31"/>
      <c r="MMK16" s="264"/>
      <c r="MMN16" s="30"/>
      <c r="MMQ16" s="30"/>
      <c r="MMT16" s="30"/>
      <c r="MMW16" s="30"/>
      <c r="MMZ16" s="30"/>
      <c r="MNC16" s="30"/>
      <c r="MNF16" s="30"/>
      <c r="MNI16" s="30"/>
      <c r="MNL16" s="30"/>
      <c r="MNO16" s="30"/>
      <c r="MNR16" s="30"/>
      <c r="MNU16" s="30"/>
      <c r="MNX16" s="30"/>
      <c r="MOA16" s="30"/>
      <c r="MOD16" s="31"/>
      <c r="MOE16" s="264"/>
      <c r="MOH16" s="30"/>
      <c r="MOK16" s="30"/>
      <c r="MON16" s="30"/>
      <c r="MOQ16" s="30"/>
      <c r="MOT16" s="30"/>
      <c r="MOW16" s="30"/>
      <c r="MOZ16" s="30"/>
      <c r="MPC16" s="30"/>
      <c r="MPF16" s="30"/>
      <c r="MPI16" s="30"/>
      <c r="MPL16" s="30"/>
      <c r="MPO16" s="30"/>
      <c r="MPR16" s="30"/>
      <c r="MPU16" s="30"/>
      <c r="MPX16" s="31"/>
      <c r="MPY16" s="264"/>
      <c r="MQB16" s="30"/>
      <c r="MQE16" s="30"/>
      <c r="MQH16" s="30"/>
      <c r="MQK16" s="30"/>
      <c r="MQN16" s="30"/>
      <c r="MQQ16" s="30"/>
      <c r="MQT16" s="30"/>
      <c r="MQW16" s="30"/>
      <c r="MQZ16" s="30"/>
      <c r="MRC16" s="30"/>
      <c r="MRF16" s="30"/>
      <c r="MRI16" s="30"/>
      <c r="MRL16" s="30"/>
      <c r="MRO16" s="30"/>
      <c r="MRR16" s="31"/>
      <c r="MRS16" s="264"/>
      <c r="MRV16" s="30"/>
      <c r="MRY16" s="30"/>
      <c r="MSB16" s="30"/>
      <c r="MSE16" s="30"/>
      <c r="MSH16" s="30"/>
      <c r="MSK16" s="30"/>
      <c r="MSN16" s="30"/>
      <c r="MSQ16" s="30"/>
      <c r="MST16" s="30"/>
      <c r="MSW16" s="30"/>
      <c r="MSZ16" s="30"/>
      <c r="MTC16" s="30"/>
      <c r="MTF16" s="30"/>
      <c r="MTI16" s="30"/>
      <c r="MTL16" s="31"/>
      <c r="MTM16" s="264"/>
      <c r="MTP16" s="30"/>
      <c r="MTS16" s="30"/>
      <c r="MTV16" s="30"/>
      <c r="MTY16" s="30"/>
      <c r="MUB16" s="30"/>
      <c r="MUE16" s="30"/>
      <c r="MUH16" s="30"/>
      <c r="MUK16" s="30"/>
      <c r="MUN16" s="30"/>
      <c r="MUQ16" s="30"/>
      <c r="MUT16" s="30"/>
      <c r="MUW16" s="30"/>
      <c r="MUZ16" s="30"/>
      <c r="MVC16" s="30"/>
      <c r="MVF16" s="31"/>
      <c r="MVG16" s="264"/>
      <c r="MVJ16" s="30"/>
      <c r="MVM16" s="30"/>
      <c r="MVP16" s="30"/>
      <c r="MVS16" s="30"/>
      <c r="MVV16" s="30"/>
      <c r="MVY16" s="30"/>
      <c r="MWB16" s="30"/>
      <c r="MWE16" s="30"/>
      <c r="MWH16" s="30"/>
      <c r="MWK16" s="30"/>
      <c r="MWN16" s="30"/>
      <c r="MWQ16" s="30"/>
      <c r="MWT16" s="30"/>
      <c r="MWW16" s="30"/>
      <c r="MWZ16" s="31"/>
      <c r="MXA16" s="264"/>
      <c r="MXD16" s="30"/>
      <c r="MXG16" s="30"/>
      <c r="MXJ16" s="30"/>
      <c r="MXM16" s="30"/>
      <c r="MXP16" s="30"/>
      <c r="MXS16" s="30"/>
      <c r="MXV16" s="30"/>
      <c r="MXY16" s="30"/>
      <c r="MYB16" s="30"/>
      <c r="MYE16" s="30"/>
      <c r="MYH16" s="30"/>
      <c r="MYK16" s="30"/>
      <c r="MYN16" s="30"/>
      <c r="MYQ16" s="30"/>
      <c r="MYT16" s="31"/>
      <c r="MYU16" s="264"/>
      <c r="MYX16" s="30"/>
      <c r="MZA16" s="30"/>
      <c r="MZD16" s="30"/>
      <c r="MZG16" s="30"/>
      <c r="MZJ16" s="30"/>
      <c r="MZM16" s="30"/>
      <c r="MZP16" s="30"/>
      <c r="MZS16" s="30"/>
      <c r="MZV16" s="30"/>
      <c r="MZY16" s="30"/>
      <c r="NAB16" s="30"/>
      <c r="NAE16" s="30"/>
      <c r="NAH16" s="30"/>
      <c r="NAK16" s="30"/>
      <c r="NAN16" s="31"/>
      <c r="NAO16" s="264"/>
      <c r="NAR16" s="30"/>
      <c r="NAU16" s="30"/>
      <c r="NAX16" s="30"/>
      <c r="NBA16" s="30"/>
      <c r="NBD16" s="30"/>
      <c r="NBG16" s="30"/>
      <c r="NBJ16" s="30"/>
      <c r="NBM16" s="30"/>
      <c r="NBP16" s="30"/>
      <c r="NBS16" s="30"/>
      <c r="NBV16" s="30"/>
      <c r="NBY16" s="30"/>
      <c r="NCB16" s="30"/>
      <c r="NCE16" s="30"/>
      <c r="NCH16" s="31"/>
      <c r="NCI16" s="264"/>
      <c r="NCL16" s="30"/>
      <c r="NCO16" s="30"/>
      <c r="NCR16" s="30"/>
      <c r="NCU16" s="30"/>
      <c r="NCX16" s="30"/>
      <c r="NDA16" s="30"/>
      <c r="NDD16" s="30"/>
      <c r="NDG16" s="30"/>
      <c r="NDJ16" s="30"/>
      <c r="NDM16" s="30"/>
      <c r="NDP16" s="30"/>
      <c r="NDS16" s="30"/>
      <c r="NDV16" s="30"/>
      <c r="NDY16" s="30"/>
      <c r="NEB16" s="31"/>
      <c r="NEC16" s="264"/>
      <c r="NEF16" s="30"/>
      <c r="NEI16" s="30"/>
      <c r="NEL16" s="30"/>
      <c r="NEO16" s="30"/>
      <c r="NER16" s="30"/>
      <c r="NEU16" s="30"/>
      <c r="NEX16" s="30"/>
      <c r="NFA16" s="30"/>
      <c r="NFD16" s="30"/>
      <c r="NFG16" s="30"/>
      <c r="NFJ16" s="30"/>
      <c r="NFM16" s="30"/>
      <c r="NFP16" s="30"/>
      <c r="NFS16" s="30"/>
      <c r="NFV16" s="31"/>
      <c r="NFW16" s="264"/>
      <c r="NFZ16" s="30"/>
      <c r="NGC16" s="30"/>
      <c r="NGF16" s="30"/>
      <c r="NGI16" s="30"/>
      <c r="NGL16" s="30"/>
      <c r="NGO16" s="30"/>
      <c r="NGR16" s="30"/>
      <c r="NGU16" s="30"/>
      <c r="NGX16" s="30"/>
      <c r="NHA16" s="30"/>
      <c r="NHD16" s="30"/>
      <c r="NHG16" s="30"/>
      <c r="NHJ16" s="30"/>
      <c r="NHM16" s="30"/>
      <c r="NHP16" s="31"/>
      <c r="NHQ16" s="264"/>
      <c r="NHT16" s="30"/>
      <c r="NHW16" s="30"/>
      <c r="NHZ16" s="30"/>
      <c r="NIC16" s="30"/>
      <c r="NIF16" s="30"/>
      <c r="NII16" s="30"/>
      <c r="NIL16" s="30"/>
      <c r="NIO16" s="30"/>
      <c r="NIR16" s="30"/>
      <c r="NIU16" s="30"/>
      <c r="NIX16" s="30"/>
      <c r="NJA16" s="30"/>
      <c r="NJD16" s="30"/>
      <c r="NJG16" s="30"/>
      <c r="NJJ16" s="31"/>
      <c r="NJK16" s="264"/>
      <c r="NJN16" s="30"/>
      <c r="NJQ16" s="30"/>
      <c r="NJT16" s="30"/>
      <c r="NJW16" s="30"/>
      <c r="NJZ16" s="30"/>
      <c r="NKC16" s="30"/>
      <c r="NKF16" s="30"/>
      <c r="NKI16" s="30"/>
      <c r="NKL16" s="30"/>
      <c r="NKO16" s="30"/>
      <c r="NKR16" s="30"/>
      <c r="NKU16" s="30"/>
      <c r="NKX16" s="30"/>
      <c r="NLA16" s="30"/>
      <c r="NLD16" s="31"/>
      <c r="NLE16" s="264"/>
      <c r="NLH16" s="30"/>
      <c r="NLK16" s="30"/>
      <c r="NLN16" s="30"/>
      <c r="NLQ16" s="30"/>
      <c r="NLT16" s="30"/>
      <c r="NLW16" s="30"/>
      <c r="NLZ16" s="30"/>
      <c r="NMC16" s="30"/>
      <c r="NMF16" s="30"/>
      <c r="NMI16" s="30"/>
      <c r="NML16" s="30"/>
      <c r="NMO16" s="30"/>
      <c r="NMR16" s="30"/>
      <c r="NMU16" s="30"/>
      <c r="NMX16" s="31"/>
      <c r="NMY16" s="264"/>
      <c r="NNB16" s="30"/>
      <c r="NNE16" s="30"/>
      <c r="NNH16" s="30"/>
      <c r="NNK16" s="30"/>
      <c r="NNN16" s="30"/>
      <c r="NNQ16" s="30"/>
      <c r="NNT16" s="30"/>
      <c r="NNW16" s="30"/>
      <c r="NNZ16" s="30"/>
      <c r="NOC16" s="30"/>
      <c r="NOF16" s="30"/>
      <c r="NOI16" s="30"/>
      <c r="NOL16" s="30"/>
      <c r="NOO16" s="30"/>
      <c r="NOR16" s="31"/>
      <c r="NOS16" s="264"/>
      <c r="NOV16" s="30"/>
      <c r="NOY16" s="30"/>
      <c r="NPB16" s="30"/>
      <c r="NPE16" s="30"/>
      <c r="NPH16" s="30"/>
      <c r="NPK16" s="30"/>
      <c r="NPN16" s="30"/>
      <c r="NPQ16" s="30"/>
      <c r="NPT16" s="30"/>
      <c r="NPW16" s="30"/>
      <c r="NPZ16" s="30"/>
      <c r="NQC16" s="30"/>
      <c r="NQF16" s="30"/>
      <c r="NQI16" s="30"/>
      <c r="NQL16" s="31"/>
      <c r="NQM16" s="264"/>
      <c r="NQP16" s="30"/>
      <c r="NQS16" s="30"/>
      <c r="NQV16" s="30"/>
      <c r="NQY16" s="30"/>
      <c r="NRB16" s="30"/>
      <c r="NRE16" s="30"/>
      <c r="NRH16" s="30"/>
      <c r="NRK16" s="30"/>
      <c r="NRN16" s="30"/>
      <c r="NRQ16" s="30"/>
      <c r="NRT16" s="30"/>
      <c r="NRW16" s="30"/>
      <c r="NRZ16" s="30"/>
      <c r="NSC16" s="30"/>
      <c r="NSF16" s="31"/>
      <c r="NSG16" s="264"/>
      <c r="NSJ16" s="30"/>
      <c r="NSM16" s="30"/>
      <c r="NSP16" s="30"/>
      <c r="NSS16" s="30"/>
      <c r="NSV16" s="30"/>
      <c r="NSY16" s="30"/>
      <c r="NTB16" s="30"/>
      <c r="NTE16" s="30"/>
      <c r="NTH16" s="30"/>
      <c r="NTK16" s="30"/>
      <c r="NTN16" s="30"/>
      <c r="NTQ16" s="30"/>
      <c r="NTT16" s="30"/>
      <c r="NTW16" s="30"/>
      <c r="NTZ16" s="31"/>
      <c r="NUA16" s="264"/>
      <c r="NUD16" s="30"/>
      <c r="NUG16" s="30"/>
      <c r="NUJ16" s="30"/>
      <c r="NUM16" s="30"/>
      <c r="NUP16" s="30"/>
      <c r="NUS16" s="30"/>
      <c r="NUV16" s="30"/>
      <c r="NUY16" s="30"/>
      <c r="NVB16" s="30"/>
      <c r="NVE16" s="30"/>
      <c r="NVH16" s="30"/>
      <c r="NVK16" s="30"/>
      <c r="NVN16" s="30"/>
      <c r="NVQ16" s="30"/>
      <c r="NVT16" s="31"/>
      <c r="NVU16" s="264"/>
      <c r="NVX16" s="30"/>
      <c r="NWA16" s="30"/>
      <c r="NWD16" s="30"/>
      <c r="NWG16" s="30"/>
      <c r="NWJ16" s="30"/>
      <c r="NWM16" s="30"/>
      <c r="NWP16" s="30"/>
      <c r="NWS16" s="30"/>
      <c r="NWV16" s="30"/>
      <c r="NWY16" s="30"/>
      <c r="NXB16" s="30"/>
      <c r="NXE16" s="30"/>
      <c r="NXH16" s="30"/>
      <c r="NXK16" s="30"/>
      <c r="NXN16" s="31"/>
      <c r="NXO16" s="264"/>
      <c r="NXR16" s="30"/>
      <c r="NXU16" s="30"/>
      <c r="NXX16" s="30"/>
      <c r="NYA16" s="30"/>
      <c r="NYD16" s="30"/>
      <c r="NYG16" s="30"/>
      <c r="NYJ16" s="30"/>
      <c r="NYM16" s="30"/>
      <c r="NYP16" s="30"/>
      <c r="NYS16" s="30"/>
      <c r="NYV16" s="30"/>
      <c r="NYY16" s="30"/>
      <c r="NZB16" s="30"/>
      <c r="NZE16" s="30"/>
      <c r="NZH16" s="31"/>
      <c r="NZI16" s="264"/>
      <c r="NZL16" s="30"/>
      <c r="NZO16" s="30"/>
      <c r="NZR16" s="30"/>
      <c r="NZU16" s="30"/>
      <c r="NZX16" s="30"/>
      <c r="OAA16" s="30"/>
      <c r="OAD16" s="30"/>
      <c r="OAG16" s="30"/>
      <c r="OAJ16" s="30"/>
      <c r="OAM16" s="30"/>
      <c r="OAP16" s="30"/>
      <c r="OAS16" s="30"/>
      <c r="OAV16" s="30"/>
      <c r="OAY16" s="30"/>
      <c r="OBB16" s="31"/>
      <c r="OBC16" s="264"/>
      <c r="OBF16" s="30"/>
      <c r="OBI16" s="30"/>
      <c r="OBL16" s="30"/>
      <c r="OBO16" s="30"/>
      <c r="OBR16" s="30"/>
      <c r="OBU16" s="30"/>
      <c r="OBX16" s="30"/>
      <c r="OCA16" s="30"/>
      <c r="OCD16" s="30"/>
      <c r="OCG16" s="30"/>
      <c r="OCJ16" s="30"/>
      <c r="OCM16" s="30"/>
      <c r="OCP16" s="30"/>
      <c r="OCS16" s="30"/>
      <c r="OCV16" s="31"/>
      <c r="OCW16" s="264"/>
      <c r="OCZ16" s="30"/>
      <c r="ODC16" s="30"/>
      <c r="ODF16" s="30"/>
      <c r="ODI16" s="30"/>
      <c r="ODL16" s="30"/>
      <c r="ODO16" s="30"/>
      <c r="ODR16" s="30"/>
      <c r="ODU16" s="30"/>
      <c r="ODX16" s="30"/>
      <c r="OEA16" s="30"/>
      <c r="OED16" s="30"/>
      <c r="OEG16" s="30"/>
      <c r="OEJ16" s="30"/>
      <c r="OEM16" s="30"/>
      <c r="OEP16" s="31"/>
      <c r="OEQ16" s="264"/>
      <c r="OET16" s="30"/>
      <c r="OEW16" s="30"/>
      <c r="OEZ16" s="30"/>
      <c r="OFC16" s="30"/>
      <c r="OFF16" s="30"/>
      <c r="OFI16" s="30"/>
      <c r="OFL16" s="30"/>
      <c r="OFO16" s="30"/>
      <c r="OFR16" s="30"/>
      <c r="OFU16" s="30"/>
      <c r="OFX16" s="30"/>
      <c r="OGA16" s="30"/>
      <c r="OGD16" s="30"/>
      <c r="OGG16" s="30"/>
      <c r="OGJ16" s="31"/>
      <c r="OGK16" s="264"/>
      <c r="OGN16" s="30"/>
      <c r="OGQ16" s="30"/>
      <c r="OGT16" s="30"/>
      <c r="OGW16" s="30"/>
      <c r="OGZ16" s="30"/>
      <c r="OHC16" s="30"/>
      <c r="OHF16" s="30"/>
      <c r="OHI16" s="30"/>
      <c r="OHL16" s="30"/>
      <c r="OHO16" s="30"/>
      <c r="OHR16" s="30"/>
      <c r="OHU16" s="30"/>
      <c r="OHX16" s="30"/>
      <c r="OIA16" s="30"/>
      <c r="OID16" s="31"/>
      <c r="OIE16" s="264"/>
      <c r="OIH16" s="30"/>
      <c r="OIK16" s="30"/>
      <c r="OIN16" s="30"/>
      <c r="OIQ16" s="30"/>
      <c r="OIT16" s="30"/>
      <c r="OIW16" s="30"/>
      <c r="OIZ16" s="30"/>
      <c r="OJC16" s="30"/>
      <c r="OJF16" s="30"/>
      <c r="OJI16" s="30"/>
      <c r="OJL16" s="30"/>
      <c r="OJO16" s="30"/>
      <c r="OJR16" s="30"/>
      <c r="OJU16" s="30"/>
      <c r="OJX16" s="31"/>
      <c r="OJY16" s="264"/>
      <c r="OKB16" s="30"/>
      <c r="OKE16" s="30"/>
      <c r="OKH16" s="30"/>
      <c r="OKK16" s="30"/>
      <c r="OKN16" s="30"/>
      <c r="OKQ16" s="30"/>
      <c r="OKT16" s="30"/>
      <c r="OKW16" s="30"/>
      <c r="OKZ16" s="30"/>
      <c r="OLC16" s="30"/>
      <c r="OLF16" s="30"/>
      <c r="OLI16" s="30"/>
      <c r="OLL16" s="30"/>
      <c r="OLO16" s="30"/>
      <c r="OLR16" s="31"/>
      <c r="OLS16" s="264"/>
      <c r="OLV16" s="30"/>
      <c r="OLY16" s="30"/>
      <c r="OMB16" s="30"/>
      <c r="OME16" s="30"/>
      <c r="OMH16" s="30"/>
      <c r="OMK16" s="30"/>
      <c r="OMN16" s="30"/>
      <c r="OMQ16" s="30"/>
      <c r="OMT16" s="30"/>
      <c r="OMW16" s="30"/>
      <c r="OMZ16" s="30"/>
      <c r="ONC16" s="30"/>
      <c r="ONF16" s="30"/>
      <c r="ONI16" s="30"/>
      <c r="ONL16" s="31"/>
      <c r="ONM16" s="264"/>
      <c r="ONP16" s="30"/>
      <c r="ONS16" s="30"/>
      <c r="ONV16" s="30"/>
      <c r="ONY16" s="30"/>
      <c r="OOB16" s="30"/>
      <c r="OOE16" s="30"/>
      <c r="OOH16" s="30"/>
      <c r="OOK16" s="30"/>
      <c r="OON16" s="30"/>
      <c r="OOQ16" s="30"/>
      <c r="OOT16" s="30"/>
      <c r="OOW16" s="30"/>
      <c r="OOZ16" s="30"/>
      <c r="OPC16" s="30"/>
      <c r="OPF16" s="31"/>
      <c r="OPG16" s="264"/>
      <c r="OPJ16" s="30"/>
      <c r="OPM16" s="30"/>
      <c r="OPP16" s="30"/>
      <c r="OPS16" s="30"/>
      <c r="OPV16" s="30"/>
      <c r="OPY16" s="30"/>
      <c r="OQB16" s="30"/>
      <c r="OQE16" s="30"/>
      <c r="OQH16" s="30"/>
      <c r="OQK16" s="30"/>
      <c r="OQN16" s="30"/>
      <c r="OQQ16" s="30"/>
      <c r="OQT16" s="30"/>
      <c r="OQW16" s="30"/>
      <c r="OQZ16" s="31"/>
      <c r="ORA16" s="264"/>
      <c r="ORD16" s="30"/>
      <c r="ORG16" s="30"/>
      <c r="ORJ16" s="30"/>
      <c r="ORM16" s="30"/>
      <c r="ORP16" s="30"/>
      <c r="ORS16" s="30"/>
      <c r="ORV16" s="30"/>
      <c r="ORY16" s="30"/>
      <c r="OSB16" s="30"/>
      <c r="OSE16" s="30"/>
      <c r="OSH16" s="30"/>
      <c r="OSK16" s="30"/>
      <c r="OSN16" s="30"/>
      <c r="OSQ16" s="30"/>
      <c r="OST16" s="31"/>
      <c r="OSU16" s="264"/>
      <c r="OSX16" s="30"/>
      <c r="OTA16" s="30"/>
      <c r="OTD16" s="30"/>
      <c r="OTG16" s="30"/>
      <c r="OTJ16" s="30"/>
      <c r="OTM16" s="30"/>
      <c r="OTP16" s="30"/>
      <c r="OTS16" s="30"/>
      <c r="OTV16" s="30"/>
      <c r="OTY16" s="30"/>
      <c r="OUB16" s="30"/>
      <c r="OUE16" s="30"/>
      <c r="OUH16" s="30"/>
      <c r="OUK16" s="30"/>
      <c r="OUN16" s="31"/>
      <c r="OUO16" s="264"/>
      <c r="OUR16" s="30"/>
      <c r="OUU16" s="30"/>
      <c r="OUX16" s="30"/>
      <c r="OVA16" s="30"/>
      <c r="OVD16" s="30"/>
      <c r="OVG16" s="30"/>
      <c r="OVJ16" s="30"/>
      <c r="OVM16" s="30"/>
      <c r="OVP16" s="30"/>
      <c r="OVS16" s="30"/>
      <c r="OVV16" s="30"/>
      <c r="OVY16" s="30"/>
      <c r="OWB16" s="30"/>
      <c r="OWE16" s="30"/>
      <c r="OWH16" s="31"/>
      <c r="OWI16" s="264"/>
      <c r="OWL16" s="30"/>
      <c r="OWO16" s="30"/>
      <c r="OWR16" s="30"/>
      <c r="OWU16" s="30"/>
      <c r="OWX16" s="30"/>
      <c r="OXA16" s="30"/>
      <c r="OXD16" s="30"/>
      <c r="OXG16" s="30"/>
      <c r="OXJ16" s="30"/>
      <c r="OXM16" s="30"/>
      <c r="OXP16" s="30"/>
      <c r="OXS16" s="30"/>
      <c r="OXV16" s="30"/>
      <c r="OXY16" s="30"/>
      <c r="OYB16" s="31"/>
      <c r="OYC16" s="264"/>
      <c r="OYF16" s="30"/>
      <c r="OYI16" s="30"/>
      <c r="OYL16" s="30"/>
      <c r="OYO16" s="30"/>
      <c r="OYR16" s="30"/>
      <c r="OYU16" s="30"/>
      <c r="OYX16" s="30"/>
      <c r="OZA16" s="30"/>
      <c r="OZD16" s="30"/>
      <c r="OZG16" s="30"/>
      <c r="OZJ16" s="30"/>
      <c r="OZM16" s="30"/>
      <c r="OZP16" s="30"/>
      <c r="OZS16" s="30"/>
      <c r="OZV16" s="31"/>
      <c r="OZW16" s="264"/>
      <c r="OZZ16" s="30"/>
      <c r="PAC16" s="30"/>
      <c r="PAF16" s="30"/>
      <c r="PAI16" s="30"/>
      <c r="PAL16" s="30"/>
      <c r="PAO16" s="30"/>
      <c r="PAR16" s="30"/>
      <c r="PAU16" s="30"/>
      <c r="PAX16" s="30"/>
      <c r="PBA16" s="30"/>
      <c r="PBD16" s="30"/>
      <c r="PBG16" s="30"/>
      <c r="PBJ16" s="30"/>
      <c r="PBM16" s="30"/>
      <c r="PBP16" s="31"/>
      <c r="PBQ16" s="264"/>
      <c r="PBT16" s="30"/>
      <c r="PBW16" s="30"/>
      <c r="PBZ16" s="30"/>
      <c r="PCC16" s="30"/>
      <c r="PCF16" s="30"/>
      <c r="PCI16" s="30"/>
      <c r="PCL16" s="30"/>
      <c r="PCO16" s="30"/>
      <c r="PCR16" s="30"/>
      <c r="PCU16" s="30"/>
      <c r="PCX16" s="30"/>
      <c r="PDA16" s="30"/>
      <c r="PDD16" s="30"/>
      <c r="PDG16" s="30"/>
      <c r="PDJ16" s="31"/>
      <c r="PDK16" s="264"/>
      <c r="PDN16" s="30"/>
      <c r="PDQ16" s="30"/>
      <c r="PDT16" s="30"/>
      <c r="PDW16" s="30"/>
      <c r="PDZ16" s="30"/>
      <c r="PEC16" s="30"/>
      <c r="PEF16" s="30"/>
      <c r="PEI16" s="30"/>
      <c r="PEL16" s="30"/>
      <c r="PEO16" s="30"/>
      <c r="PER16" s="30"/>
      <c r="PEU16" s="30"/>
      <c r="PEX16" s="30"/>
      <c r="PFA16" s="30"/>
      <c r="PFD16" s="31"/>
      <c r="PFE16" s="264"/>
      <c r="PFH16" s="30"/>
      <c r="PFK16" s="30"/>
      <c r="PFN16" s="30"/>
      <c r="PFQ16" s="30"/>
      <c r="PFT16" s="30"/>
      <c r="PFW16" s="30"/>
      <c r="PFZ16" s="30"/>
      <c r="PGC16" s="30"/>
      <c r="PGF16" s="30"/>
      <c r="PGI16" s="30"/>
      <c r="PGL16" s="30"/>
      <c r="PGO16" s="30"/>
      <c r="PGR16" s="30"/>
      <c r="PGU16" s="30"/>
      <c r="PGX16" s="31"/>
      <c r="PGY16" s="264"/>
      <c r="PHB16" s="30"/>
      <c r="PHE16" s="30"/>
      <c r="PHH16" s="30"/>
      <c r="PHK16" s="30"/>
      <c r="PHN16" s="30"/>
      <c r="PHQ16" s="30"/>
      <c r="PHT16" s="30"/>
      <c r="PHW16" s="30"/>
      <c r="PHZ16" s="30"/>
      <c r="PIC16" s="30"/>
      <c r="PIF16" s="30"/>
      <c r="PII16" s="30"/>
      <c r="PIL16" s="30"/>
      <c r="PIO16" s="30"/>
      <c r="PIR16" s="31"/>
      <c r="PIS16" s="264"/>
      <c r="PIV16" s="30"/>
      <c r="PIY16" s="30"/>
      <c r="PJB16" s="30"/>
      <c r="PJE16" s="30"/>
      <c r="PJH16" s="30"/>
      <c r="PJK16" s="30"/>
      <c r="PJN16" s="30"/>
      <c r="PJQ16" s="30"/>
      <c r="PJT16" s="30"/>
      <c r="PJW16" s="30"/>
      <c r="PJZ16" s="30"/>
      <c r="PKC16" s="30"/>
      <c r="PKF16" s="30"/>
      <c r="PKI16" s="30"/>
      <c r="PKL16" s="31"/>
      <c r="PKM16" s="264"/>
      <c r="PKP16" s="30"/>
      <c r="PKS16" s="30"/>
      <c r="PKV16" s="30"/>
      <c r="PKY16" s="30"/>
      <c r="PLB16" s="30"/>
      <c r="PLE16" s="30"/>
      <c r="PLH16" s="30"/>
      <c r="PLK16" s="30"/>
      <c r="PLN16" s="30"/>
      <c r="PLQ16" s="30"/>
      <c r="PLT16" s="30"/>
      <c r="PLW16" s="30"/>
      <c r="PLZ16" s="30"/>
      <c r="PMC16" s="30"/>
      <c r="PMF16" s="31"/>
      <c r="PMG16" s="264"/>
      <c r="PMJ16" s="30"/>
      <c r="PMM16" s="30"/>
      <c r="PMP16" s="30"/>
      <c r="PMS16" s="30"/>
      <c r="PMV16" s="30"/>
      <c r="PMY16" s="30"/>
      <c r="PNB16" s="30"/>
      <c r="PNE16" s="30"/>
      <c r="PNH16" s="30"/>
      <c r="PNK16" s="30"/>
      <c r="PNN16" s="30"/>
      <c r="PNQ16" s="30"/>
      <c r="PNT16" s="30"/>
      <c r="PNW16" s="30"/>
      <c r="PNZ16" s="31"/>
      <c r="POA16" s="264"/>
      <c r="POD16" s="30"/>
      <c r="POG16" s="30"/>
      <c r="POJ16" s="30"/>
      <c r="POM16" s="30"/>
      <c r="POP16" s="30"/>
      <c r="POS16" s="30"/>
      <c r="POV16" s="30"/>
      <c r="POY16" s="30"/>
      <c r="PPB16" s="30"/>
      <c r="PPE16" s="30"/>
      <c r="PPH16" s="30"/>
      <c r="PPK16" s="30"/>
      <c r="PPN16" s="30"/>
      <c r="PPQ16" s="30"/>
      <c r="PPT16" s="31"/>
      <c r="PPU16" s="264"/>
      <c r="PPX16" s="30"/>
      <c r="PQA16" s="30"/>
      <c r="PQD16" s="30"/>
      <c r="PQG16" s="30"/>
      <c r="PQJ16" s="30"/>
      <c r="PQM16" s="30"/>
      <c r="PQP16" s="30"/>
      <c r="PQS16" s="30"/>
      <c r="PQV16" s="30"/>
      <c r="PQY16" s="30"/>
      <c r="PRB16" s="30"/>
      <c r="PRE16" s="30"/>
      <c r="PRH16" s="30"/>
      <c r="PRK16" s="30"/>
      <c r="PRN16" s="31"/>
      <c r="PRO16" s="264"/>
      <c r="PRR16" s="30"/>
      <c r="PRU16" s="30"/>
      <c r="PRX16" s="30"/>
      <c r="PSA16" s="30"/>
      <c r="PSD16" s="30"/>
      <c r="PSG16" s="30"/>
      <c r="PSJ16" s="30"/>
      <c r="PSM16" s="30"/>
      <c r="PSP16" s="30"/>
      <c r="PSS16" s="30"/>
      <c r="PSV16" s="30"/>
      <c r="PSY16" s="30"/>
      <c r="PTB16" s="30"/>
      <c r="PTE16" s="30"/>
      <c r="PTH16" s="31"/>
      <c r="PTI16" s="264"/>
      <c r="PTL16" s="30"/>
      <c r="PTO16" s="30"/>
      <c r="PTR16" s="30"/>
      <c r="PTU16" s="30"/>
      <c r="PTX16" s="30"/>
      <c r="PUA16" s="30"/>
      <c r="PUD16" s="30"/>
      <c r="PUG16" s="30"/>
      <c r="PUJ16" s="30"/>
      <c r="PUM16" s="30"/>
      <c r="PUP16" s="30"/>
      <c r="PUS16" s="30"/>
      <c r="PUV16" s="30"/>
      <c r="PUY16" s="30"/>
      <c r="PVB16" s="31"/>
      <c r="PVC16" s="264"/>
      <c r="PVF16" s="30"/>
      <c r="PVI16" s="30"/>
      <c r="PVL16" s="30"/>
      <c r="PVO16" s="30"/>
      <c r="PVR16" s="30"/>
      <c r="PVU16" s="30"/>
      <c r="PVX16" s="30"/>
      <c r="PWA16" s="30"/>
      <c r="PWD16" s="30"/>
      <c r="PWG16" s="30"/>
      <c r="PWJ16" s="30"/>
      <c r="PWM16" s="30"/>
      <c r="PWP16" s="30"/>
      <c r="PWS16" s="30"/>
      <c r="PWV16" s="31"/>
      <c r="PWW16" s="264"/>
      <c r="PWZ16" s="30"/>
      <c r="PXC16" s="30"/>
      <c r="PXF16" s="30"/>
      <c r="PXI16" s="30"/>
      <c r="PXL16" s="30"/>
      <c r="PXO16" s="30"/>
      <c r="PXR16" s="30"/>
      <c r="PXU16" s="30"/>
      <c r="PXX16" s="30"/>
      <c r="PYA16" s="30"/>
      <c r="PYD16" s="30"/>
      <c r="PYG16" s="30"/>
      <c r="PYJ16" s="30"/>
      <c r="PYM16" s="30"/>
      <c r="PYP16" s="31"/>
      <c r="PYQ16" s="264"/>
      <c r="PYT16" s="30"/>
      <c r="PYW16" s="30"/>
      <c r="PYZ16" s="30"/>
      <c r="PZC16" s="30"/>
      <c r="PZF16" s="30"/>
      <c r="PZI16" s="30"/>
      <c r="PZL16" s="30"/>
      <c r="PZO16" s="30"/>
      <c r="PZR16" s="30"/>
      <c r="PZU16" s="30"/>
      <c r="PZX16" s="30"/>
      <c r="QAA16" s="30"/>
      <c r="QAD16" s="30"/>
      <c r="QAG16" s="30"/>
      <c r="QAJ16" s="31"/>
      <c r="QAK16" s="264"/>
      <c r="QAN16" s="30"/>
      <c r="QAQ16" s="30"/>
      <c r="QAT16" s="30"/>
      <c r="QAW16" s="30"/>
      <c r="QAZ16" s="30"/>
      <c r="QBC16" s="30"/>
      <c r="QBF16" s="30"/>
      <c r="QBI16" s="30"/>
      <c r="QBL16" s="30"/>
      <c r="QBO16" s="30"/>
      <c r="QBR16" s="30"/>
      <c r="QBU16" s="30"/>
      <c r="QBX16" s="30"/>
      <c r="QCA16" s="30"/>
      <c r="QCD16" s="31"/>
      <c r="QCE16" s="264"/>
      <c r="QCH16" s="30"/>
      <c r="QCK16" s="30"/>
      <c r="QCN16" s="30"/>
      <c r="QCQ16" s="30"/>
      <c r="QCT16" s="30"/>
      <c r="QCW16" s="30"/>
      <c r="QCZ16" s="30"/>
      <c r="QDC16" s="30"/>
      <c r="QDF16" s="30"/>
      <c r="QDI16" s="30"/>
      <c r="QDL16" s="30"/>
      <c r="QDO16" s="30"/>
      <c r="QDR16" s="30"/>
      <c r="QDU16" s="30"/>
      <c r="QDX16" s="31"/>
      <c r="QDY16" s="264"/>
      <c r="QEB16" s="30"/>
      <c r="QEE16" s="30"/>
      <c r="QEH16" s="30"/>
      <c r="QEK16" s="30"/>
      <c r="QEN16" s="30"/>
      <c r="QEQ16" s="30"/>
      <c r="QET16" s="30"/>
      <c r="QEW16" s="30"/>
      <c r="QEZ16" s="30"/>
      <c r="QFC16" s="30"/>
      <c r="QFF16" s="30"/>
      <c r="QFI16" s="30"/>
      <c r="QFL16" s="30"/>
      <c r="QFO16" s="30"/>
      <c r="QFR16" s="31"/>
      <c r="QFS16" s="264"/>
      <c r="QFV16" s="30"/>
      <c r="QFY16" s="30"/>
      <c r="QGB16" s="30"/>
      <c r="QGE16" s="30"/>
      <c r="QGH16" s="30"/>
      <c r="QGK16" s="30"/>
      <c r="QGN16" s="30"/>
      <c r="QGQ16" s="30"/>
      <c r="QGT16" s="30"/>
      <c r="QGW16" s="30"/>
      <c r="QGZ16" s="30"/>
      <c r="QHC16" s="30"/>
      <c r="QHF16" s="30"/>
      <c r="QHI16" s="30"/>
      <c r="QHL16" s="31"/>
      <c r="QHM16" s="264"/>
      <c r="QHP16" s="30"/>
      <c r="QHS16" s="30"/>
      <c r="QHV16" s="30"/>
      <c r="QHY16" s="30"/>
      <c r="QIB16" s="30"/>
      <c r="QIE16" s="30"/>
      <c r="QIH16" s="30"/>
      <c r="QIK16" s="30"/>
      <c r="QIN16" s="30"/>
      <c r="QIQ16" s="30"/>
      <c r="QIT16" s="30"/>
      <c r="QIW16" s="30"/>
      <c r="QIZ16" s="30"/>
      <c r="QJC16" s="30"/>
      <c r="QJF16" s="31"/>
      <c r="QJG16" s="264"/>
      <c r="QJJ16" s="30"/>
      <c r="QJM16" s="30"/>
      <c r="QJP16" s="30"/>
      <c r="QJS16" s="30"/>
      <c r="QJV16" s="30"/>
      <c r="QJY16" s="30"/>
      <c r="QKB16" s="30"/>
      <c r="QKE16" s="30"/>
      <c r="QKH16" s="30"/>
      <c r="QKK16" s="30"/>
      <c r="QKN16" s="30"/>
      <c r="QKQ16" s="30"/>
      <c r="QKT16" s="30"/>
      <c r="QKW16" s="30"/>
      <c r="QKZ16" s="31"/>
      <c r="QLA16" s="264"/>
      <c r="QLD16" s="30"/>
      <c r="QLG16" s="30"/>
      <c r="QLJ16" s="30"/>
      <c r="QLM16" s="30"/>
      <c r="QLP16" s="30"/>
      <c r="QLS16" s="30"/>
      <c r="QLV16" s="30"/>
      <c r="QLY16" s="30"/>
      <c r="QMB16" s="30"/>
      <c r="QME16" s="30"/>
      <c r="QMH16" s="30"/>
      <c r="QMK16" s="30"/>
      <c r="QMN16" s="30"/>
      <c r="QMQ16" s="30"/>
      <c r="QMT16" s="31"/>
      <c r="QMU16" s="264"/>
      <c r="QMX16" s="30"/>
      <c r="QNA16" s="30"/>
      <c r="QND16" s="30"/>
      <c r="QNG16" s="30"/>
      <c r="QNJ16" s="30"/>
      <c r="QNM16" s="30"/>
      <c r="QNP16" s="30"/>
      <c r="QNS16" s="30"/>
      <c r="QNV16" s="30"/>
      <c r="QNY16" s="30"/>
      <c r="QOB16" s="30"/>
      <c r="QOE16" s="30"/>
      <c r="QOH16" s="30"/>
      <c r="QOK16" s="30"/>
      <c r="QON16" s="31"/>
      <c r="QOO16" s="264"/>
      <c r="QOR16" s="30"/>
      <c r="QOU16" s="30"/>
      <c r="QOX16" s="30"/>
      <c r="QPA16" s="30"/>
      <c r="QPD16" s="30"/>
      <c r="QPG16" s="30"/>
      <c r="QPJ16" s="30"/>
      <c r="QPM16" s="30"/>
      <c r="QPP16" s="30"/>
      <c r="QPS16" s="30"/>
      <c r="QPV16" s="30"/>
      <c r="QPY16" s="30"/>
      <c r="QQB16" s="30"/>
      <c r="QQE16" s="30"/>
      <c r="QQH16" s="31"/>
      <c r="QQI16" s="264"/>
      <c r="QQL16" s="30"/>
      <c r="QQO16" s="30"/>
      <c r="QQR16" s="30"/>
      <c r="QQU16" s="30"/>
      <c r="QQX16" s="30"/>
      <c r="QRA16" s="30"/>
      <c r="QRD16" s="30"/>
      <c r="QRG16" s="30"/>
      <c r="QRJ16" s="30"/>
      <c r="QRM16" s="30"/>
      <c r="QRP16" s="30"/>
      <c r="QRS16" s="30"/>
      <c r="QRV16" s="30"/>
      <c r="QRY16" s="30"/>
      <c r="QSB16" s="31"/>
      <c r="QSC16" s="264"/>
      <c r="QSF16" s="30"/>
      <c r="QSI16" s="30"/>
      <c r="QSL16" s="30"/>
      <c r="QSO16" s="30"/>
      <c r="QSR16" s="30"/>
      <c r="QSU16" s="30"/>
      <c r="QSX16" s="30"/>
      <c r="QTA16" s="30"/>
      <c r="QTD16" s="30"/>
      <c r="QTG16" s="30"/>
      <c r="QTJ16" s="30"/>
      <c r="QTM16" s="30"/>
      <c r="QTP16" s="30"/>
      <c r="QTS16" s="30"/>
      <c r="QTV16" s="31"/>
      <c r="QTW16" s="264"/>
      <c r="QTZ16" s="30"/>
      <c r="QUC16" s="30"/>
      <c r="QUF16" s="30"/>
      <c r="QUI16" s="30"/>
      <c r="QUL16" s="30"/>
      <c r="QUO16" s="30"/>
      <c r="QUR16" s="30"/>
      <c r="QUU16" s="30"/>
      <c r="QUX16" s="30"/>
      <c r="QVA16" s="30"/>
      <c r="QVD16" s="30"/>
      <c r="QVG16" s="30"/>
      <c r="QVJ16" s="30"/>
      <c r="QVM16" s="30"/>
      <c r="QVP16" s="31"/>
      <c r="QVQ16" s="264"/>
      <c r="QVT16" s="30"/>
      <c r="QVW16" s="30"/>
      <c r="QVZ16" s="30"/>
      <c r="QWC16" s="30"/>
      <c r="QWF16" s="30"/>
      <c r="QWI16" s="30"/>
      <c r="QWL16" s="30"/>
      <c r="QWO16" s="30"/>
      <c r="QWR16" s="30"/>
      <c r="QWU16" s="30"/>
      <c r="QWX16" s="30"/>
      <c r="QXA16" s="30"/>
      <c r="QXD16" s="30"/>
      <c r="QXG16" s="30"/>
      <c r="QXJ16" s="31"/>
      <c r="QXK16" s="264"/>
      <c r="QXN16" s="30"/>
      <c r="QXQ16" s="30"/>
      <c r="QXT16" s="30"/>
      <c r="QXW16" s="30"/>
      <c r="QXZ16" s="30"/>
      <c r="QYC16" s="30"/>
      <c r="QYF16" s="30"/>
      <c r="QYI16" s="30"/>
      <c r="QYL16" s="30"/>
      <c r="QYO16" s="30"/>
      <c r="QYR16" s="30"/>
      <c r="QYU16" s="30"/>
      <c r="QYX16" s="30"/>
      <c r="QZA16" s="30"/>
      <c r="QZD16" s="31"/>
      <c r="QZE16" s="264"/>
      <c r="QZH16" s="30"/>
      <c r="QZK16" s="30"/>
      <c r="QZN16" s="30"/>
      <c r="QZQ16" s="30"/>
      <c r="QZT16" s="30"/>
      <c r="QZW16" s="30"/>
      <c r="QZZ16" s="30"/>
      <c r="RAC16" s="30"/>
      <c r="RAF16" s="30"/>
      <c r="RAI16" s="30"/>
      <c r="RAL16" s="30"/>
      <c r="RAO16" s="30"/>
      <c r="RAR16" s="30"/>
      <c r="RAU16" s="30"/>
      <c r="RAX16" s="31"/>
      <c r="RAY16" s="264"/>
      <c r="RBB16" s="30"/>
      <c r="RBE16" s="30"/>
      <c r="RBH16" s="30"/>
      <c r="RBK16" s="30"/>
      <c r="RBN16" s="30"/>
      <c r="RBQ16" s="30"/>
      <c r="RBT16" s="30"/>
      <c r="RBW16" s="30"/>
      <c r="RBZ16" s="30"/>
      <c r="RCC16" s="30"/>
      <c r="RCF16" s="30"/>
      <c r="RCI16" s="30"/>
      <c r="RCL16" s="30"/>
      <c r="RCO16" s="30"/>
      <c r="RCR16" s="31"/>
      <c r="RCS16" s="264"/>
      <c r="RCV16" s="30"/>
      <c r="RCY16" s="30"/>
      <c r="RDB16" s="30"/>
      <c r="RDE16" s="30"/>
      <c r="RDH16" s="30"/>
      <c r="RDK16" s="30"/>
      <c r="RDN16" s="30"/>
      <c r="RDQ16" s="30"/>
      <c r="RDT16" s="30"/>
      <c r="RDW16" s="30"/>
      <c r="RDZ16" s="30"/>
      <c r="REC16" s="30"/>
      <c r="REF16" s="30"/>
      <c r="REI16" s="30"/>
      <c r="REL16" s="31"/>
      <c r="REM16" s="264"/>
      <c r="REP16" s="30"/>
      <c r="RES16" s="30"/>
      <c r="REV16" s="30"/>
      <c r="REY16" s="30"/>
      <c r="RFB16" s="30"/>
      <c r="RFE16" s="30"/>
      <c r="RFH16" s="30"/>
      <c r="RFK16" s="30"/>
      <c r="RFN16" s="30"/>
      <c r="RFQ16" s="30"/>
      <c r="RFT16" s="30"/>
      <c r="RFW16" s="30"/>
      <c r="RFZ16" s="30"/>
      <c r="RGC16" s="30"/>
      <c r="RGF16" s="31"/>
      <c r="RGG16" s="264"/>
      <c r="RGJ16" s="30"/>
      <c r="RGM16" s="30"/>
      <c r="RGP16" s="30"/>
      <c r="RGS16" s="30"/>
      <c r="RGV16" s="30"/>
      <c r="RGY16" s="30"/>
      <c r="RHB16" s="30"/>
      <c r="RHE16" s="30"/>
      <c r="RHH16" s="30"/>
      <c r="RHK16" s="30"/>
      <c r="RHN16" s="30"/>
      <c r="RHQ16" s="30"/>
      <c r="RHT16" s="30"/>
      <c r="RHW16" s="30"/>
      <c r="RHZ16" s="31"/>
      <c r="RIA16" s="264"/>
      <c r="RID16" s="30"/>
      <c r="RIG16" s="30"/>
      <c r="RIJ16" s="30"/>
      <c r="RIM16" s="30"/>
      <c r="RIP16" s="30"/>
      <c r="RIS16" s="30"/>
      <c r="RIV16" s="30"/>
      <c r="RIY16" s="30"/>
      <c r="RJB16" s="30"/>
      <c r="RJE16" s="30"/>
      <c r="RJH16" s="30"/>
      <c r="RJK16" s="30"/>
      <c r="RJN16" s="30"/>
      <c r="RJQ16" s="30"/>
      <c r="RJT16" s="31"/>
      <c r="RJU16" s="264"/>
      <c r="RJX16" s="30"/>
      <c r="RKA16" s="30"/>
      <c r="RKD16" s="30"/>
      <c r="RKG16" s="30"/>
      <c r="RKJ16" s="30"/>
      <c r="RKM16" s="30"/>
      <c r="RKP16" s="30"/>
      <c r="RKS16" s="30"/>
      <c r="RKV16" s="30"/>
      <c r="RKY16" s="30"/>
      <c r="RLB16" s="30"/>
      <c r="RLE16" s="30"/>
      <c r="RLH16" s="30"/>
      <c r="RLK16" s="30"/>
      <c r="RLN16" s="31"/>
      <c r="RLO16" s="264"/>
      <c r="RLR16" s="30"/>
      <c r="RLU16" s="30"/>
      <c r="RLX16" s="30"/>
      <c r="RMA16" s="30"/>
      <c r="RMD16" s="30"/>
      <c r="RMG16" s="30"/>
      <c r="RMJ16" s="30"/>
      <c r="RMM16" s="30"/>
      <c r="RMP16" s="30"/>
      <c r="RMS16" s="30"/>
      <c r="RMV16" s="30"/>
      <c r="RMY16" s="30"/>
      <c r="RNB16" s="30"/>
      <c r="RNE16" s="30"/>
      <c r="RNH16" s="31"/>
      <c r="RNI16" s="264"/>
      <c r="RNL16" s="30"/>
      <c r="RNO16" s="30"/>
      <c r="RNR16" s="30"/>
      <c r="RNU16" s="30"/>
      <c r="RNX16" s="30"/>
      <c r="ROA16" s="30"/>
      <c r="ROD16" s="30"/>
      <c r="ROG16" s="30"/>
      <c r="ROJ16" s="30"/>
      <c r="ROM16" s="30"/>
      <c r="ROP16" s="30"/>
      <c r="ROS16" s="30"/>
      <c r="ROV16" s="30"/>
      <c r="ROY16" s="30"/>
      <c r="RPB16" s="31"/>
      <c r="RPC16" s="264"/>
      <c r="RPF16" s="30"/>
      <c r="RPI16" s="30"/>
      <c r="RPL16" s="30"/>
      <c r="RPO16" s="30"/>
      <c r="RPR16" s="30"/>
      <c r="RPU16" s="30"/>
      <c r="RPX16" s="30"/>
      <c r="RQA16" s="30"/>
      <c r="RQD16" s="30"/>
      <c r="RQG16" s="30"/>
      <c r="RQJ16" s="30"/>
      <c r="RQM16" s="30"/>
      <c r="RQP16" s="30"/>
      <c r="RQS16" s="30"/>
      <c r="RQV16" s="31"/>
      <c r="RQW16" s="264"/>
      <c r="RQZ16" s="30"/>
      <c r="RRC16" s="30"/>
      <c r="RRF16" s="30"/>
      <c r="RRI16" s="30"/>
      <c r="RRL16" s="30"/>
      <c r="RRO16" s="30"/>
      <c r="RRR16" s="30"/>
      <c r="RRU16" s="30"/>
      <c r="RRX16" s="30"/>
      <c r="RSA16" s="30"/>
      <c r="RSD16" s="30"/>
      <c r="RSG16" s="30"/>
      <c r="RSJ16" s="30"/>
      <c r="RSM16" s="30"/>
      <c r="RSP16" s="31"/>
      <c r="RSQ16" s="264"/>
      <c r="RST16" s="30"/>
      <c r="RSW16" s="30"/>
      <c r="RSZ16" s="30"/>
      <c r="RTC16" s="30"/>
      <c r="RTF16" s="30"/>
      <c r="RTI16" s="30"/>
      <c r="RTL16" s="30"/>
      <c r="RTO16" s="30"/>
      <c r="RTR16" s="30"/>
      <c r="RTU16" s="30"/>
      <c r="RTX16" s="30"/>
      <c r="RUA16" s="30"/>
      <c r="RUD16" s="30"/>
      <c r="RUG16" s="30"/>
      <c r="RUJ16" s="31"/>
      <c r="RUK16" s="264"/>
      <c r="RUN16" s="30"/>
      <c r="RUQ16" s="30"/>
      <c r="RUT16" s="30"/>
      <c r="RUW16" s="30"/>
      <c r="RUZ16" s="30"/>
      <c r="RVC16" s="30"/>
      <c r="RVF16" s="30"/>
      <c r="RVI16" s="30"/>
      <c r="RVL16" s="30"/>
      <c r="RVO16" s="30"/>
      <c r="RVR16" s="30"/>
      <c r="RVU16" s="30"/>
      <c r="RVX16" s="30"/>
      <c r="RWA16" s="30"/>
      <c r="RWD16" s="31"/>
      <c r="RWE16" s="264"/>
      <c r="RWH16" s="30"/>
      <c r="RWK16" s="30"/>
      <c r="RWN16" s="30"/>
      <c r="RWQ16" s="30"/>
      <c r="RWT16" s="30"/>
      <c r="RWW16" s="30"/>
      <c r="RWZ16" s="30"/>
      <c r="RXC16" s="30"/>
      <c r="RXF16" s="30"/>
      <c r="RXI16" s="30"/>
      <c r="RXL16" s="30"/>
      <c r="RXO16" s="30"/>
      <c r="RXR16" s="30"/>
      <c r="RXU16" s="30"/>
      <c r="RXX16" s="31"/>
      <c r="RXY16" s="264"/>
      <c r="RYB16" s="30"/>
      <c r="RYE16" s="30"/>
      <c r="RYH16" s="30"/>
      <c r="RYK16" s="30"/>
      <c r="RYN16" s="30"/>
      <c r="RYQ16" s="30"/>
      <c r="RYT16" s="30"/>
      <c r="RYW16" s="30"/>
      <c r="RYZ16" s="30"/>
      <c r="RZC16" s="30"/>
      <c r="RZF16" s="30"/>
      <c r="RZI16" s="30"/>
      <c r="RZL16" s="30"/>
      <c r="RZO16" s="30"/>
      <c r="RZR16" s="31"/>
      <c r="RZS16" s="264"/>
      <c r="RZV16" s="30"/>
      <c r="RZY16" s="30"/>
      <c r="SAB16" s="30"/>
      <c r="SAE16" s="30"/>
      <c r="SAH16" s="30"/>
      <c r="SAK16" s="30"/>
      <c r="SAN16" s="30"/>
      <c r="SAQ16" s="30"/>
      <c r="SAT16" s="30"/>
      <c r="SAW16" s="30"/>
      <c r="SAZ16" s="30"/>
      <c r="SBC16" s="30"/>
      <c r="SBF16" s="30"/>
      <c r="SBI16" s="30"/>
      <c r="SBL16" s="31"/>
      <c r="SBM16" s="264"/>
      <c r="SBP16" s="30"/>
      <c r="SBS16" s="30"/>
      <c r="SBV16" s="30"/>
      <c r="SBY16" s="30"/>
      <c r="SCB16" s="30"/>
      <c r="SCE16" s="30"/>
      <c r="SCH16" s="30"/>
      <c r="SCK16" s="30"/>
      <c r="SCN16" s="30"/>
      <c r="SCQ16" s="30"/>
      <c r="SCT16" s="30"/>
      <c r="SCW16" s="30"/>
      <c r="SCZ16" s="30"/>
      <c r="SDC16" s="30"/>
      <c r="SDF16" s="31"/>
      <c r="SDG16" s="264"/>
      <c r="SDJ16" s="30"/>
      <c r="SDM16" s="30"/>
      <c r="SDP16" s="30"/>
      <c r="SDS16" s="30"/>
      <c r="SDV16" s="30"/>
      <c r="SDY16" s="30"/>
      <c r="SEB16" s="30"/>
      <c r="SEE16" s="30"/>
      <c r="SEH16" s="30"/>
      <c r="SEK16" s="30"/>
      <c r="SEN16" s="30"/>
      <c r="SEQ16" s="30"/>
      <c r="SET16" s="30"/>
      <c r="SEW16" s="30"/>
      <c r="SEZ16" s="31"/>
      <c r="SFA16" s="264"/>
      <c r="SFD16" s="30"/>
      <c r="SFG16" s="30"/>
      <c r="SFJ16" s="30"/>
      <c r="SFM16" s="30"/>
      <c r="SFP16" s="30"/>
      <c r="SFS16" s="30"/>
      <c r="SFV16" s="30"/>
      <c r="SFY16" s="30"/>
      <c r="SGB16" s="30"/>
      <c r="SGE16" s="30"/>
      <c r="SGH16" s="30"/>
      <c r="SGK16" s="30"/>
      <c r="SGN16" s="30"/>
      <c r="SGQ16" s="30"/>
      <c r="SGT16" s="31"/>
      <c r="SGU16" s="264"/>
      <c r="SGX16" s="30"/>
      <c r="SHA16" s="30"/>
      <c r="SHD16" s="30"/>
      <c r="SHG16" s="30"/>
      <c r="SHJ16" s="30"/>
      <c r="SHM16" s="30"/>
      <c r="SHP16" s="30"/>
      <c r="SHS16" s="30"/>
      <c r="SHV16" s="30"/>
      <c r="SHY16" s="30"/>
      <c r="SIB16" s="30"/>
      <c r="SIE16" s="30"/>
      <c r="SIH16" s="30"/>
      <c r="SIK16" s="30"/>
      <c r="SIN16" s="31"/>
      <c r="SIO16" s="264"/>
      <c r="SIR16" s="30"/>
      <c r="SIU16" s="30"/>
      <c r="SIX16" s="30"/>
      <c r="SJA16" s="30"/>
      <c r="SJD16" s="30"/>
      <c r="SJG16" s="30"/>
      <c r="SJJ16" s="30"/>
      <c r="SJM16" s="30"/>
      <c r="SJP16" s="30"/>
      <c r="SJS16" s="30"/>
      <c r="SJV16" s="30"/>
      <c r="SJY16" s="30"/>
      <c r="SKB16" s="30"/>
      <c r="SKE16" s="30"/>
      <c r="SKH16" s="31"/>
      <c r="SKI16" s="264"/>
      <c r="SKL16" s="30"/>
      <c r="SKO16" s="30"/>
      <c r="SKR16" s="30"/>
      <c r="SKU16" s="30"/>
      <c r="SKX16" s="30"/>
      <c r="SLA16" s="30"/>
      <c r="SLD16" s="30"/>
      <c r="SLG16" s="30"/>
      <c r="SLJ16" s="30"/>
      <c r="SLM16" s="30"/>
      <c r="SLP16" s="30"/>
      <c r="SLS16" s="30"/>
      <c r="SLV16" s="30"/>
      <c r="SLY16" s="30"/>
      <c r="SMB16" s="31"/>
      <c r="SMC16" s="264"/>
      <c r="SMF16" s="30"/>
      <c r="SMI16" s="30"/>
      <c r="SML16" s="30"/>
      <c r="SMO16" s="30"/>
      <c r="SMR16" s="30"/>
      <c r="SMU16" s="30"/>
      <c r="SMX16" s="30"/>
      <c r="SNA16" s="30"/>
      <c r="SND16" s="30"/>
      <c r="SNG16" s="30"/>
      <c r="SNJ16" s="30"/>
      <c r="SNM16" s="30"/>
      <c r="SNP16" s="30"/>
      <c r="SNS16" s="30"/>
      <c r="SNV16" s="31"/>
      <c r="SNW16" s="264"/>
      <c r="SNZ16" s="30"/>
      <c r="SOC16" s="30"/>
      <c r="SOF16" s="30"/>
      <c r="SOI16" s="30"/>
      <c r="SOL16" s="30"/>
      <c r="SOO16" s="30"/>
      <c r="SOR16" s="30"/>
      <c r="SOU16" s="30"/>
      <c r="SOX16" s="30"/>
      <c r="SPA16" s="30"/>
      <c r="SPD16" s="30"/>
      <c r="SPG16" s="30"/>
      <c r="SPJ16" s="30"/>
      <c r="SPM16" s="30"/>
      <c r="SPP16" s="31"/>
      <c r="SPQ16" s="264"/>
      <c r="SPT16" s="30"/>
      <c r="SPW16" s="30"/>
      <c r="SPZ16" s="30"/>
      <c r="SQC16" s="30"/>
      <c r="SQF16" s="30"/>
      <c r="SQI16" s="30"/>
      <c r="SQL16" s="30"/>
      <c r="SQO16" s="30"/>
      <c r="SQR16" s="30"/>
      <c r="SQU16" s="30"/>
      <c r="SQX16" s="30"/>
      <c r="SRA16" s="30"/>
      <c r="SRD16" s="30"/>
      <c r="SRG16" s="30"/>
      <c r="SRJ16" s="31"/>
      <c r="SRK16" s="264"/>
      <c r="SRN16" s="30"/>
      <c r="SRQ16" s="30"/>
      <c r="SRT16" s="30"/>
      <c r="SRW16" s="30"/>
      <c r="SRZ16" s="30"/>
      <c r="SSC16" s="30"/>
      <c r="SSF16" s="30"/>
      <c r="SSI16" s="30"/>
      <c r="SSL16" s="30"/>
      <c r="SSO16" s="30"/>
      <c r="SSR16" s="30"/>
      <c r="SSU16" s="30"/>
      <c r="SSX16" s="30"/>
      <c r="STA16" s="30"/>
      <c r="STD16" s="31"/>
      <c r="STE16" s="264"/>
      <c r="STH16" s="30"/>
      <c r="STK16" s="30"/>
      <c r="STN16" s="30"/>
      <c r="STQ16" s="30"/>
      <c r="STT16" s="30"/>
      <c r="STW16" s="30"/>
      <c r="STZ16" s="30"/>
      <c r="SUC16" s="30"/>
      <c r="SUF16" s="30"/>
      <c r="SUI16" s="30"/>
      <c r="SUL16" s="30"/>
      <c r="SUO16" s="30"/>
      <c r="SUR16" s="30"/>
      <c r="SUU16" s="30"/>
      <c r="SUX16" s="31"/>
      <c r="SUY16" s="264"/>
      <c r="SVB16" s="30"/>
      <c r="SVE16" s="30"/>
      <c r="SVH16" s="30"/>
      <c r="SVK16" s="30"/>
      <c r="SVN16" s="30"/>
      <c r="SVQ16" s="30"/>
      <c r="SVT16" s="30"/>
      <c r="SVW16" s="30"/>
      <c r="SVZ16" s="30"/>
      <c r="SWC16" s="30"/>
      <c r="SWF16" s="30"/>
      <c r="SWI16" s="30"/>
      <c r="SWL16" s="30"/>
      <c r="SWO16" s="30"/>
      <c r="SWR16" s="31"/>
      <c r="SWS16" s="264"/>
      <c r="SWV16" s="30"/>
      <c r="SWY16" s="30"/>
      <c r="SXB16" s="30"/>
      <c r="SXE16" s="30"/>
      <c r="SXH16" s="30"/>
      <c r="SXK16" s="30"/>
      <c r="SXN16" s="30"/>
      <c r="SXQ16" s="30"/>
      <c r="SXT16" s="30"/>
      <c r="SXW16" s="30"/>
      <c r="SXZ16" s="30"/>
      <c r="SYC16" s="30"/>
      <c r="SYF16" s="30"/>
      <c r="SYI16" s="30"/>
      <c r="SYL16" s="31"/>
      <c r="SYM16" s="264"/>
      <c r="SYP16" s="30"/>
      <c r="SYS16" s="30"/>
      <c r="SYV16" s="30"/>
      <c r="SYY16" s="30"/>
      <c r="SZB16" s="30"/>
      <c r="SZE16" s="30"/>
      <c r="SZH16" s="30"/>
      <c r="SZK16" s="30"/>
      <c r="SZN16" s="30"/>
      <c r="SZQ16" s="30"/>
      <c r="SZT16" s="30"/>
      <c r="SZW16" s="30"/>
      <c r="SZZ16" s="30"/>
      <c r="TAC16" s="30"/>
      <c r="TAF16" s="31"/>
      <c r="TAG16" s="264"/>
      <c r="TAJ16" s="30"/>
      <c r="TAM16" s="30"/>
      <c r="TAP16" s="30"/>
      <c r="TAS16" s="30"/>
      <c r="TAV16" s="30"/>
      <c r="TAY16" s="30"/>
      <c r="TBB16" s="30"/>
      <c r="TBE16" s="30"/>
      <c r="TBH16" s="30"/>
      <c r="TBK16" s="30"/>
      <c r="TBN16" s="30"/>
      <c r="TBQ16" s="30"/>
      <c r="TBT16" s="30"/>
      <c r="TBW16" s="30"/>
      <c r="TBZ16" s="31"/>
      <c r="TCA16" s="264"/>
      <c r="TCD16" s="30"/>
      <c r="TCG16" s="30"/>
      <c r="TCJ16" s="30"/>
      <c r="TCM16" s="30"/>
      <c r="TCP16" s="30"/>
      <c r="TCS16" s="30"/>
      <c r="TCV16" s="30"/>
      <c r="TCY16" s="30"/>
      <c r="TDB16" s="30"/>
      <c r="TDE16" s="30"/>
      <c r="TDH16" s="30"/>
      <c r="TDK16" s="30"/>
      <c r="TDN16" s="30"/>
      <c r="TDQ16" s="30"/>
      <c r="TDT16" s="31"/>
      <c r="TDU16" s="264"/>
      <c r="TDX16" s="30"/>
      <c r="TEA16" s="30"/>
      <c r="TED16" s="30"/>
      <c r="TEG16" s="30"/>
      <c r="TEJ16" s="30"/>
      <c r="TEM16" s="30"/>
      <c r="TEP16" s="30"/>
      <c r="TES16" s="30"/>
      <c r="TEV16" s="30"/>
      <c r="TEY16" s="30"/>
      <c r="TFB16" s="30"/>
      <c r="TFE16" s="30"/>
      <c r="TFH16" s="30"/>
      <c r="TFK16" s="30"/>
      <c r="TFN16" s="31"/>
      <c r="TFO16" s="264"/>
      <c r="TFR16" s="30"/>
      <c r="TFU16" s="30"/>
      <c r="TFX16" s="30"/>
      <c r="TGA16" s="30"/>
      <c r="TGD16" s="30"/>
      <c r="TGG16" s="30"/>
      <c r="TGJ16" s="30"/>
      <c r="TGM16" s="30"/>
      <c r="TGP16" s="30"/>
      <c r="TGS16" s="30"/>
      <c r="TGV16" s="30"/>
      <c r="TGY16" s="30"/>
      <c r="THB16" s="30"/>
      <c r="THE16" s="30"/>
      <c r="THH16" s="31"/>
      <c r="THI16" s="264"/>
      <c r="THL16" s="30"/>
      <c r="THO16" s="30"/>
      <c r="THR16" s="30"/>
      <c r="THU16" s="30"/>
      <c r="THX16" s="30"/>
      <c r="TIA16" s="30"/>
      <c r="TID16" s="30"/>
      <c r="TIG16" s="30"/>
      <c r="TIJ16" s="30"/>
      <c r="TIM16" s="30"/>
      <c r="TIP16" s="30"/>
      <c r="TIS16" s="30"/>
      <c r="TIV16" s="30"/>
      <c r="TIY16" s="30"/>
      <c r="TJB16" s="31"/>
      <c r="TJC16" s="264"/>
      <c r="TJF16" s="30"/>
      <c r="TJI16" s="30"/>
      <c r="TJL16" s="30"/>
      <c r="TJO16" s="30"/>
      <c r="TJR16" s="30"/>
      <c r="TJU16" s="30"/>
      <c r="TJX16" s="30"/>
      <c r="TKA16" s="30"/>
      <c r="TKD16" s="30"/>
      <c r="TKG16" s="30"/>
      <c r="TKJ16" s="30"/>
      <c r="TKM16" s="30"/>
      <c r="TKP16" s="30"/>
      <c r="TKS16" s="30"/>
      <c r="TKV16" s="31"/>
      <c r="TKW16" s="264"/>
      <c r="TKZ16" s="30"/>
      <c r="TLC16" s="30"/>
      <c r="TLF16" s="30"/>
      <c r="TLI16" s="30"/>
      <c r="TLL16" s="30"/>
      <c r="TLO16" s="30"/>
      <c r="TLR16" s="30"/>
      <c r="TLU16" s="30"/>
      <c r="TLX16" s="30"/>
      <c r="TMA16" s="30"/>
      <c r="TMD16" s="30"/>
      <c r="TMG16" s="30"/>
      <c r="TMJ16" s="30"/>
      <c r="TMM16" s="30"/>
      <c r="TMP16" s="31"/>
      <c r="TMQ16" s="264"/>
      <c r="TMT16" s="30"/>
      <c r="TMW16" s="30"/>
      <c r="TMZ16" s="30"/>
      <c r="TNC16" s="30"/>
      <c r="TNF16" s="30"/>
      <c r="TNI16" s="30"/>
      <c r="TNL16" s="30"/>
      <c r="TNO16" s="30"/>
      <c r="TNR16" s="30"/>
      <c r="TNU16" s="30"/>
      <c r="TNX16" s="30"/>
      <c r="TOA16" s="30"/>
      <c r="TOD16" s="30"/>
      <c r="TOG16" s="30"/>
      <c r="TOJ16" s="31"/>
      <c r="TOK16" s="264"/>
      <c r="TON16" s="30"/>
      <c r="TOQ16" s="30"/>
      <c r="TOT16" s="30"/>
      <c r="TOW16" s="30"/>
      <c r="TOZ16" s="30"/>
      <c r="TPC16" s="30"/>
      <c r="TPF16" s="30"/>
      <c r="TPI16" s="30"/>
      <c r="TPL16" s="30"/>
      <c r="TPO16" s="30"/>
      <c r="TPR16" s="30"/>
      <c r="TPU16" s="30"/>
      <c r="TPX16" s="30"/>
      <c r="TQA16" s="30"/>
      <c r="TQD16" s="31"/>
      <c r="TQE16" s="264"/>
      <c r="TQH16" s="30"/>
      <c r="TQK16" s="30"/>
      <c r="TQN16" s="30"/>
      <c r="TQQ16" s="30"/>
      <c r="TQT16" s="30"/>
      <c r="TQW16" s="30"/>
      <c r="TQZ16" s="30"/>
      <c r="TRC16" s="30"/>
      <c r="TRF16" s="30"/>
      <c r="TRI16" s="30"/>
      <c r="TRL16" s="30"/>
      <c r="TRO16" s="30"/>
      <c r="TRR16" s="30"/>
      <c r="TRU16" s="30"/>
      <c r="TRX16" s="31"/>
      <c r="TRY16" s="264"/>
      <c r="TSB16" s="30"/>
      <c r="TSE16" s="30"/>
      <c r="TSH16" s="30"/>
      <c r="TSK16" s="30"/>
      <c r="TSN16" s="30"/>
      <c r="TSQ16" s="30"/>
      <c r="TST16" s="30"/>
      <c r="TSW16" s="30"/>
      <c r="TSZ16" s="30"/>
      <c r="TTC16" s="30"/>
      <c r="TTF16" s="30"/>
      <c r="TTI16" s="30"/>
      <c r="TTL16" s="30"/>
      <c r="TTO16" s="30"/>
      <c r="TTR16" s="31"/>
      <c r="TTS16" s="264"/>
      <c r="TTV16" s="30"/>
      <c r="TTY16" s="30"/>
      <c r="TUB16" s="30"/>
      <c r="TUE16" s="30"/>
      <c r="TUH16" s="30"/>
      <c r="TUK16" s="30"/>
      <c r="TUN16" s="30"/>
      <c r="TUQ16" s="30"/>
      <c r="TUT16" s="30"/>
      <c r="TUW16" s="30"/>
      <c r="TUZ16" s="30"/>
      <c r="TVC16" s="30"/>
      <c r="TVF16" s="30"/>
      <c r="TVI16" s="30"/>
      <c r="TVL16" s="31"/>
      <c r="TVM16" s="264"/>
      <c r="TVP16" s="30"/>
      <c r="TVS16" s="30"/>
      <c r="TVV16" s="30"/>
      <c r="TVY16" s="30"/>
      <c r="TWB16" s="30"/>
      <c r="TWE16" s="30"/>
      <c r="TWH16" s="30"/>
      <c r="TWK16" s="30"/>
      <c r="TWN16" s="30"/>
      <c r="TWQ16" s="30"/>
      <c r="TWT16" s="30"/>
      <c r="TWW16" s="30"/>
      <c r="TWZ16" s="30"/>
      <c r="TXC16" s="30"/>
      <c r="TXF16" s="31"/>
      <c r="TXG16" s="264"/>
      <c r="TXJ16" s="30"/>
      <c r="TXM16" s="30"/>
      <c r="TXP16" s="30"/>
      <c r="TXS16" s="30"/>
      <c r="TXV16" s="30"/>
      <c r="TXY16" s="30"/>
      <c r="TYB16" s="30"/>
      <c r="TYE16" s="30"/>
      <c r="TYH16" s="30"/>
      <c r="TYK16" s="30"/>
      <c r="TYN16" s="30"/>
      <c r="TYQ16" s="30"/>
      <c r="TYT16" s="30"/>
      <c r="TYW16" s="30"/>
      <c r="TYZ16" s="31"/>
      <c r="TZA16" s="264"/>
      <c r="TZD16" s="30"/>
      <c r="TZG16" s="30"/>
      <c r="TZJ16" s="30"/>
      <c r="TZM16" s="30"/>
      <c r="TZP16" s="30"/>
      <c r="TZS16" s="30"/>
      <c r="TZV16" s="30"/>
      <c r="TZY16" s="30"/>
      <c r="UAB16" s="30"/>
      <c r="UAE16" s="30"/>
      <c r="UAH16" s="30"/>
      <c r="UAK16" s="30"/>
      <c r="UAN16" s="30"/>
      <c r="UAQ16" s="30"/>
      <c r="UAT16" s="31"/>
      <c r="UAU16" s="264"/>
      <c r="UAX16" s="30"/>
      <c r="UBA16" s="30"/>
      <c r="UBD16" s="30"/>
      <c r="UBG16" s="30"/>
      <c r="UBJ16" s="30"/>
      <c r="UBM16" s="30"/>
      <c r="UBP16" s="30"/>
      <c r="UBS16" s="30"/>
      <c r="UBV16" s="30"/>
      <c r="UBY16" s="30"/>
      <c r="UCB16" s="30"/>
      <c r="UCE16" s="30"/>
      <c r="UCH16" s="30"/>
      <c r="UCK16" s="30"/>
      <c r="UCN16" s="31"/>
      <c r="UCO16" s="264"/>
      <c r="UCR16" s="30"/>
      <c r="UCU16" s="30"/>
      <c r="UCX16" s="30"/>
      <c r="UDA16" s="30"/>
      <c r="UDD16" s="30"/>
      <c r="UDG16" s="30"/>
      <c r="UDJ16" s="30"/>
      <c r="UDM16" s="30"/>
      <c r="UDP16" s="30"/>
      <c r="UDS16" s="30"/>
      <c r="UDV16" s="30"/>
      <c r="UDY16" s="30"/>
      <c r="UEB16" s="30"/>
      <c r="UEE16" s="30"/>
      <c r="UEH16" s="31"/>
      <c r="UEI16" s="264"/>
      <c r="UEL16" s="30"/>
      <c r="UEO16" s="30"/>
      <c r="UER16" s="30"/>
      <c r="UEU16" s="30"/>
      <c r="UEX16" s="30"/>
      <c r="UFA16" s="30"/>
      <c r="UFD16" s="30"/>
      <c r="UFG16" s="30"/>
      <c r="UFJ16" s="30"/>
      <c r="UFM16" s="30"/>
      <c r="UFP16" s="30"/>
      <c r="UFS16" s="30"/>
      <c r="UFV16" s="30"/>
      <c r="UFY16" s="30"/>
      <c r="UGB16" s="31"/>
      <c r="UGC16" s="264"/>
      <c r="UGF16" s="30"/>
      <c r="UGI16" s="30"/>
      <c r="UGL16" s="30"/>
      <c r="UGO16" s="30"/>
      <c r="UGR16" s="30"/>
      <c r="UGU16" s="30"/>
      <c r="UGX16" s="30"/>
      <c r="UHA16" s="30"/>
      <c r="UHD16" s="30"/>
      <c r="UHG16" s="30"/>
      <c r="UHJ16" s="30"/>
      <c r="UHM16" s="30"/>
      <c r="UHP16" s="30"/>
      <c r="UHS16" s="30"/>
      <c r="UHV16" s="31"/>
      <c r="UHW16" s="264"/>
      <c r="UHZ16" s="30"/>
      <c r="UIC16" s="30"/>
      <c r="UIF16" s="30"/>
      <c r="UII16" s="30"/>
      <c r="UIL16" s="30"/>
      <c r="UIO16" s="30"/>
      <c r="UIR16" s="30"/>
      <c r="UIU16" s="30"/>
      <c r="UIX16" s="30"/>
      <c r="UJA16" s="30"/>
      <c r="UJD16" s="30"/>
      <c r="UJG16" s="30"/>
      <c r="UJJ16" s="30"/>
      <c r="UJM16" s="30"/>
      <c r="UJP16" s="31"/>
      <c r="UJQ16" s="264"/>
      <c r="UJT16" s="30"/>
      <c r="UJW16" s="30"/>
      <c r="UJZ16" s="30"/>
      <c r="UKC16" s="30"/>
      <c r="UKF16" s="30"/>
      <c r="UKI16" s="30"/>
      <c r="UKL16" s="30"/>
      <c r="UKO16" s="30"/>
      <c r="UKR16" s="30"/>
      <c r="UKU16" s="30"/>
      <c r="UKX16" s="30"/>
      <c r="ULA16" s="30"/>
      <c r="ULD16" s="30"/>
      <c r="ULG16" s="30"/>
      <c r="ULJ16" s="31"/>
      <c r="ULK16" s="264"/>
      <c r="ULN16" s="30"/>
      <c r="ULQ16" s="30"/>
      <c r="ULT16" s="30"/>
      <c r="ULW16" s="30"/>
      <c r="ULZ16" s="30"/>
      <c r="UMC16" s="30"/>
      <c r="UMF16" s="30"/>
      <c r="UMI16" s="30"/>
      <c r="UML16" s="30"/>
      <c r="UMO16" s="30"/>
      <c r="UMR16" s="30"/>
      <c r="UMU16" s="30"/>
      <c r="UMX16" s="30"/>
      <c r="UNA16" s="30"/>
      <c r="UND16" s="31"/>
      <c r="UNE16" s="264"/>
      <c r="UNH16" s="30"/>
      <c r="UNK16" s="30"/>
      <c r="UNN16" s="30"/>
      <c r="UNQ16" s="30"/>
      <c r="UNT16" s="30"/>
      <c r="UNW16" s="30"/>
      <c r="UNZ16" s="30"/>
      <c r="UOC16" s="30"/>
      <c r="UOF16" s="30"/>
      <c r="UOI16" s="30"/>
      <c r="UOL16" s="30"/>
      <c r="UOO16" s="30"/>
      <c r="UOR16" s="30"/>
      <c r="UOU16" s="30"/>
      <c r="UOX16" s="31"/>
      <c r="UOY16" s="264"/>
      <c r="UPB16" s="30"/>
      <c r="UPE16" s="30"/>
      <c r="UPH16" s="30"/>
      <c r="UPK16" s="30"/>
      <c r="UPN16" s="30"/>
      <c r="UPQ16" s="30"/>
      <c r="UPT16" s="30"/>
      <c r="UPW16" s="30"/>
      <c r="UPZ16" s="30"/>
      <c r="UQC16" s="30"/>
      <c r="UQF16" s="30"/>
      <c r="UQI16" s="30"/>
      <c r="UQL16" s="30"/>
      <c r="UQO16" s="30"/>
      <c r="UQR16" s="31"/>
      <c r="UQS16" s="264"/>
      <c r="UQV16" s="30"/>
      <c r="UQY16" s="30"/>
      <c r="URB16" s="30"/>
      <c r="URE16" s="30"/>
      <c r="URH16" s="30"/>
      <c r="URK16" s="30"/>
      <c r="URN16" s="30"/>
      <c r="URQ16" s="30"/>
      <c r="URT16" s="30"/>
      <c r="URW16" s="30"/>
      <c r="URZ16" s="30"/>
      <c r="USC16" s="30"/>
      <c r="USF16" s="30"/>
      <c r="USI16" s="30"/>
      <c r="USL16" s="31"/>
      <c r="USM16" s="264"/>
      <c r="USP16" s="30"/>
      <c r="USS16" s="30"/>
      <c r="USV16" s="30"/>
      <c r="USY16" s="30"/>
      <c r="UTB16" s="30"/>
      <c r="UTE16" s="30"/>
      <c r="UTH16" s="30"/>
      <c r="UTK16" s="30"/>
      <c r="UTN16" s="30"/>
      <c r="UTQ16" s="30"/>
      <c r="UTT16" s="30"/>
      <c r="UTW16" s="30"/>
      <c r="UTZ16" s="30"/>
      <c r="UUC16" s="30"/>
      <c r="UUF16" s="31"/>
      <c r="UUG16" s="264"/>
      <c r="UUJ16" s="30"/>
      <c r="UUM16" s="30"/>
      <c r="UUP16" s="30"/>
      <c r="UUS16" s="30"/>
      <c r="UUV16" s="30"/>
      <c r="UUY16" s="30"/>
      <c r="UVB16" s="30"/>
      <c r="UVE16" s="30"/>
      <c r="UVH16" s="30"/>
      <c r="UVK16" s="30"/>
      <c r="UVN16" s="30"/>
      <c r="UVQ16" s="30"/>
      <c r="UVT16" s="30"/>
      <c r="UVW16" s="30"/>
      <c r="UVZ16" s="31"/>
      <c r="UWA16" s="264"/>
      <c r="UWD16" s="30"/>
      <c r="UWG16" s="30"/>
      <c r="UWJ16" s="30"/>
      <c r="UWM16" s="30"/>
      <c r="UWP16" s="30"/>
      <c r="UWS16" s="30"/>
      <c r="UWV16" s="30"/>
      <c r="UWY16" s="30"/>
      <c r="UXB16" s="30"/>
      <c r="UXE16" s="30"/>
      <c r="UXH16" s="30"/>
      <c r="UXK16" s="30"/>
      <c r="UXN16" s="30"/>
      <c r="UXQ16" s="30"/>
      <c r="UXT16" s="31"/>
      <c r="UXU16" s="264"/>
      <c r="UXX16" s="30"/>
      <c r="UYA16" s="30"/>
      <c r="UYD16" s="30"/>
      <c r="UYG16" s="30"/>
      <c r="UYJ16" s="30"/>
      <c r="UYM16" s="30"/>
      <c r="UYP16" s="30"/>
      <c r="UYS16" s="30"/>
      <c r="UYV16" s="30"/>
      <c r="UYY16" s="30"/>
      <c r="UZB16" s="30"/>
      <c r="UZE16" s="30"/>
      <c r="UZH16" s="30"/>
      <c r="UZK16" s="30"/>
      <c r="UZN16" s="31"/>
      <c r="UZO16" s="264"/>
      <c r="UZR16" s="30"/>
      <c r="UZU16" s="30"/>
      <c r="UZX16" s="30"/>
      <c r="VAA16" s="30"/>
      <c r="VAD16" s="30"/>
      <c r="VAG16" s="30"/>
      <c r="VAJ16" s="30"/>
      <c r="VAM16" s="30"/>
      <c r="VAP16" s="30"/>
      <c r="VAS16" s="30"/>
      <c r="VAV16" s="30"/>
      <c r="VAY16" s="30"/>
      <c r="VBB16" s="30"/>
      <c r="VBE16" s="30"/>
      <c r="VBH16" s="31"/>
      <c r="VBI16" s="264"/>
      <c r="VBL16" s="30"/>
      <c r="VBO16" s="30"/>
      <c r="VBR16" s="30"/>
      <c r="VBU16" s="30"/>
      <c r="VBX16" s="30"/>
      <c r="VCA16" s="30"/>
      <c r="VCD16" s="30"/>
      <c r="VCG16" s="30"/>
      <c r="VCJ16" s="30"/>
      <c r="VCM16" s="30"/>
      <c r="VCP16" s="30"/>
      <c r="VCS16" s="30"/>
      <c r="VCV16" s="30"/>
      <c r="VCY16" s="30"/>
      <c r="VDB16" s="31"/>
      <c r="VDC16" s="264"/>
      <c r="VDF16" s="30"/>
      <c r="VDI16" s="30"/>
      <c r="VDL16" s="30"/>
      <c r="VDO16" s="30"/>
      <c r="VDR16" s="30"/>
      <c r="VDU16" s="30"/>
      <c r="VDX16" s="30"/>
      <c r="VEA16" s="30"/>
      <c r="VED16" s="30"/>
      <c r="VEG16" s="30"/>
      <c r="VEJ16" s="30"/>
      <c r="VEM16" s="30"/>
      <c r="VEP16" s="30"/>
      <c r="VES16" s="30"/>
      <c r="VEV16" s="31"/>
      <c r="VEW16" s="264"/>
      <c r="VEZ16" s="30"/>
      <c r="VFC16" s="30"/>
      <c r="VFF16" s="30"/>
      <c r="VFI16" s="30"/>
      <c r="VFL16" s="30"/>
      <c r="VFO16" s="30"/>
      <c r="VFR16" s="30"/>
      <c r="VFU16" s="30"/>
      <c r="VFX16" s="30"/>
      <c r="VGA16" s="30"/>
      <c r="VGD16" s="30"/>
      <c r="VGG16" s="30"/>
      <c r="VGJ16" s="30"/>
      <c r="VGM16" s="30"/>
      <c r="VGP16" s="31"/>
      <c r="VGQ16" s="264"/>
      <c r="VGT16" s="30"/>
      <c r="VGW16" s="30"/>
      <c r="VGZ16" s="30"/>
      <c r="VHC16" s="30"/>
      <c r="VHF16" s="30"/>
      <c r="VHI16" s="30"/>
      <c r="VHL16" s="30"/>
      <c r="VHO16" s="30"/>
      <c r="VHR16" s="30"/>
      <c r="VHU16" s="30"/>
      <c r="VHX16" s="30"/>
      <c r="VIA16" s="30"/>
      <c r="VID16" s="30"/>
      <c r="VIG16" s="30"/>
      <c r="VIJ16" s="31"/>
      <c r="VIK16" s="264"/>
      <c r="VIN16" s="30"/>
      <c r="VIQ16" s="30"/>
      <c r="VIT16" s="30"/>
      <c r="VIW16" s="30"/>
      <c r="VIZ16" s="30"/>
      <c r="VJC16" s="30"/>
      <c r="VJF16" s="30"/>
      <c r="VJI16" s="30"/>
      <c r="VJL16" s="30"/>
      <c r="VJO16" s="30"/>
      <c r="VJR16" s="30"/>
      <c r="VJU16" s="30"/>
      <c r="VJX16" s="30"/>
      <c r="VKA16" s="30"/>
      <c r="VKD16" s="31"/>
      <c r="VKE16" s="264"/>
      <c r="VKH16" s="30"/>
      <c r="VKK16" s="30"/>
      <c r="VKN16" s="30"/>
      <c r="VKQ16" s="30"/>
      <c r="VKT16" s="30"/>
      <c r="VKW16" s="30"/>
      <c r="VKZ16" s="30"/>
      <c r="VLC16" s="30"/>
      <c r="VLF16" s="30"/>
      <c r="VLI16" s="30"/>
      <c r="VLL16" s="30"/>
      <c r="VLO16" s="30"/>
      <c r="VLR16" s="30"/>
      <c r="VLU16" s="30"/>
      <c r="VLX16" s="31"/>
      <c r="VLY16" s="264"/>
      <c r="VMB16" s="30"/>
      <c r="VME16" s="30"/>
      <c r="VMH16" s="30"/>
      <c r="VMK16" s="30"/>
      <c r="VMN16" s="30"/>
      <c r="VMQ16" s="30"/>
      <c r="VMT16" s="30"/>
      <c r="VMW16" s="30"/>
      <c r="VMZ16" s="30"/>
      <c r="VNC16" s="30"/>
      <c r="VNF16" s="30"/>
      <c r="VNI16" s="30"/>
      <c r="VNL16" s="30"/>
      <c r="VNO16" s="30"/>
      <c r="VNR16" s="31"/>
      <c r="VNS16" s="264"/>
      <c r="VNV16" s="30"/>
      <c r="VNY16" s="30"/>
      <c r="VOB16" s="30"/>
      <c r="VOE16" s="30"/>
      <c r="VOH16" s="30"/>
      <c r="VOK16" s="30"/>
      <c r="VON16" s="30"/>
      <c r="VOQ16" s="30"/>
      <c r="VOT16" s="30"/>
      <c r="VOW16" s="30"/>
      <c r="VOZ16" s="30"/>
      <c r="VPC16" s="30"/>
      <c r="VPF16" s="30"/>
      <c r="VPI16" s="30"/>
      <c r="VPL16" s="31"/>
      <c r="VPM16" s="264"/>
      <c r="VPP16" s="30"/>
      <c r="VPS16" s="30"/>
      <c r="VPV16" s="30"/>
      <c r="VPY16" s="30"/>
      <c r="VQB16" s="30"/>
      <c r="VQE16" s="30"/>
      <c r="VQH16" s="30"/>
      <c r="VQK16" s="30"/>
      <c r="VQN16" s="30"/>
      <c r="VQQ16" s="30"/>
      <c r="VQT16" s="30"/>
      <c r="VQW16" s="30"/>
      <c r="VQZ16" s="30"/>
      <c r="VRC16" s="30"/>
      <c r="VRF16" s="31"/>
      <c r="VRG16" s="264"/>
      <c r="VRJ16" s="30"/>
      <c r="VRM16" s="30"/>
      <c r="VRP16" s="30"/>
      <c r="VRS16" s="30"/>
      <c r="VRV16" s="30"/>
      <c r="VRY16" s="30"/>
      <c r="VSB16" s="30"/>
      <c r="VSE16" s="30"/>
      <c r="VSH16" s="30"/>
      <c r="VSK16" s="30"/>
      <c r="VSN16" s="30"/>
      <c r="VSQ16" s="30"/>
      <c r="VST16" s="30"/>
      <c r="VSW16" s="30"/>
      <c r="VSZ16" s="31"/>
      <c r="VTA16" s="264"/>
      <c r="VTD16" s="30"/>
      <c r="VTG16" s="30"/>
      <c r="VTJ16" s="30"/>
      <c r="VTM16" s="30"/>
      <c r="VTP16" s="30"/>
      <c r="VTS16" s="30"/>
      <c r="VTV16" s="30"/>
      <c r="VTY16" s="30"/>
      <c r="VUB16" s="30"/>
      <c r="VUE16" s="30"/>
      <c r="VUH16" s="30"/>
      <c r="VUK16" s="30"/>
      <c r="VUN16" s="30"/>
      <c r="VUQ16" s="30"/>
      <c r="VUT16" s="31"/>
      <c r="VUU16" s="264"/>
      <c r="VUX16" s="30"/>
      <c r="VVA16" s="30"/>
      <c r="VVD16" s="30"/>
      <c r="VVG16" s="30"/>
      <c r="VVJ16" s="30"/>
      <c r="VVM16" s="30"/>
      <c r="VVP16" s="30"/>
      <c r="VVS16" s="30"/>
      <c r="VVV16" s="30"/>
      <c r="VVY16" s="30"/>
      <c r="VWB16" s="30"/>
      <c r="VWE16" s="30"/>
      <c r="VWH16" s="30"/>
      <c r="VWK16" s="30"/>
      <c r="VWN16" s="31"/>
      <c r="VWO16" s="264"/>
      <c r="VWR16" s="30"/>
      <c r="VWU16" s="30"/>
      <c r="VWX16" s="30"/>
      <c r="VXA16" s="30"/>
      <c r="VXD16" s="30"/>
      <c r="VXG16" s="30"/>
      <c r="VXJ16" s="30"/>
      <c r="VXM16" s="30"/>
      <c r="VXP16" s="30"/>
      <c r="VXS16" s="30"/>
      <c r="VXV16" s="30"/>
      <c r="VXY16" s="30"/>
      <c r="VYB16" s="30"/>
      <c r="VYE16" s="30"/>
      <c r="VYH16" s="31"/>
      <c r="VYI16" s="264"/>
      <c r="VYL16" s="30"/>
      <c r="VYO16" s="30"/>
      <c r="VYR16" s="30"/>
      <c r="VYU16" s="30"/>
      <c r="VYX16" s="30"/>
      <c r="VZA16" s="30"/>
      <c r="VZD16" s="30"/>
      <c r="VZG16" s="30"/>
      <c r="VZJ16" s="30"/>
      <c r="VZM16" s="30"/>
      <c r="VZP16" s="30"/>
      <c r="VZS16" s="30"/>
      <c r="VZV16" s="30"/>
      <c r="VZY16" s="30"/>
      <c r="WAB16" s="31"/>
      <c r="WAC16" s="264"/>
      <c r="WAF16" s="30"/>
      <c r="WAI16" s="30"/>
      <c r="WAL16" s="30"/>
      <c r="WAO16" s="30"/>
      <c r="WAR16" s="30"/>
      <c r="WAU16" s="30"/>
      <c r="WAX16" s="30"/>
      <c r="WBA16" s="30"/>
      <c r="WBD16" s="30"/>
      <c r="WBG16" s="30"/>
      <c r="WBJ16" s="30"/>
      <c r="WBM16" s="30"/>
      <c r="WBP16" s="30"/>
      <c r="WBS16" s="30"/>
      <c r="WBV16" s="31"/>
      <c r="WBW16" s="264"/>
      <c r="WBZ16" s="30"/>
      <c r="WCC16" s="30"/>
      <c r="WCF16" s="30"/>
      <c r="WCI16" s="30"/>
      <c r="WCL16" s="30"/>
      <c r="WCO16" s="30"/>
      <c r="WCR16" s="30"/>
      <c r="WCU16" s="30"/>
      <c r="WCX16" s="30"/>
      <c r="WDA16" s="30"/>
      <c r="WDD16" s="30"/>
      <c r="WDG16" s="30"/>
      <c r="WDJ16" s="30"/>
      <c r="WDM16" s="30"/>
      <c r="WDP16" s="31"/>
      <c r="WDQ16" s="264"/>
      <c r="WDT16" s="30"/>
      <c r="WDW16" s="30"/>
      <c r="WDZ16" s="30"/>
      <c r="WEC16" s="30"/>
      <c r="WEF16" s="30"/>
      <c r="WEI16" s="30"/>
      <c r="WEL16" s="30"/>
      <c r="WEO16" s="30"/>
      <c r="WER16" s="30"/>
      <c r="WEU16" s="30"/>
      <c r="WEX16" s="30"/>
      <c r="WFA16" s="30"/>
      <c r="WFD16" s="30"/>
      <c r="WFG16" s="30"/>
      <c r="WFJ16" s="31"/>
      <c r="WFK16" s="264"/>
      <c r="WFN16" s="30"/>
      <c r="WFQ16" s="30"/>
      <c r="WFT16" s="30"/>
      <c r="WFW16" s="30"/>
      <c r="WFZ16" s="30"/>
      <c r="WGC16" s="30"/>
      <c r="WGF16" s="30"/>
      <c r="WGI16" s="30"/>
      <c r="WGL16" s="30"/>
      <c r="WGO16" s="30"/>
      <c r="WGR16" s="30"/>
      <c r="WGU16" s="30"/>
      <c r="WGX16" s="30"/>
      <c r="WHA16" s="30"/>
      <c r="WHD16" s="31"/>
      <c r="WHE16" s="264"/>
      <c r="WHH16" s="30"/>
      <c r="WHK16" s="30"/>
      <c r="WHN16" s="30"/>
      <c r="WHQ16" s="30"/>
      <c r="WHT16" s="30"/>
      <c r="WHW16" s="30"/>
      <c r="WHZ16" s="30"/>
      <c r="WIC16" s="30"/>
      <c r="WIF16" s="30"/>
      <c r="WII16" s="30"/>
      <c r="WIL16" s="30"/>
      <c r="WIO16" s="30"/>
      <c r="WIR16" s="30"/>
      <c r="WIU16" s="30"/>
      <c r="WIX16" s="31"/>
      <c r="WIY16" s="264"/>
      <c r="WJB16" s="30"/>
      <c r="WJE16" s="30"/>
      <c r="WJH16" s="30"/>
      <c r="WJK16" s="30"/>
      <c r="WJN16" s="30"/>
      <c r="WJQ16" s="30"/>
      <c r="WJT16" s="30"/>
      <c r="WJW16" s="30"/>
      <c r="WJZ16" s="30"/>
      <c r="WKC16" s="30"/>
      <c r="WKF16" s="30"/>
      <c r="WKI16" s="30"/>
      <c r="WKL16" s="30"/>
      <c r="WKO16" s="30"/>
      <c r="WKR16" s="31"/>
      <c r="WKS16" s="264"/>
      <c r="WKV16" s="30"/>
      <c r="WKY16" s="30"/>
      <c r="WLB16" s="30"/>
      <c r="WLE16" s="30"/>
      <c r="WLH16" s="30"/>
      <c r="WLK16" s="30"/>
      <c r="WLN16" s="30"/>
      <c r="WLQ16" s="30"/>
      <c r="WLT16" s="30"/>
      <c r="WLW16" s="30"/>
      <c r="WLZ16" s="30"/>
      <c r="WMC16" s="30"/>
      <c r="WMF16" s="30"/>
      <c r="WMI16" s="30"/>
      <c r="WML16" s="31"/>
      <c r="WMM16" s="264"/>
      <c r="WMP16" s="30"/>
      <c r="WMS16" s="30"/>
      <c r="WMV16" s="30"/>
      <c r="WMY16" s="30"/>
      <c r="WNB16" s="30"/>
      <c r="WNE16" s="30"/>
      <c r="WNH16" s="30"/>
      <c r="WNK16" s="30"/>
      <c r="WNN16" s="30"/>
      <c r="WNQ16" s="30"/>
      <c r="WNT16" s="30"/>
      <c r="WNW16" s="30"/>
      <c r="WNZ16" s="30"/>
      <c r="WOC16" s="30"/>
      <c r="WOF16" s="31"/>
      <c r="WOG16" s="264"/>
      <c r="WOJ16" s="30"/>
      <c r="WOM16" s="30"/>
      <c r="WOP16" s="30"/>
      <c r="WOS16" s="30"/>
      <c r="WOV16" s="30"/>
      <c r="WOY16" s="30"/>
      <c r="WPB16" s="30"/>
      <c r="WPE16" s="30"/>
      <c r="WPH16" s="30"/>
      <c r="WPK16" s="30"/>
      <c r="WPN16" s="30"/>
      <c r="WPQ16" s="30"/>
      <c r="WPT16" s="30"/>
      <c r="WPW16" s="30"/>
      <c r="WPZ16" s="31"/>
      <c r="WQA16" s="264"/>
      <c r="WQD16" s="30"/>
      <c r="WQG16" s="30"/>
    </row>
    <row r="17" spans="1:1022 1025:2046 2049:3071 3074:4095 4098:5119 5122:6143 6146:7168 7171:8192 8195:9216 9219:11262 11265:12286 12289:13310 13313:14335 14338:15359 15362:15997" s="265" customFormat="1" ht="50.15" customHeight="1" thickBot="1" x14ac:dyDescent="0.4">
      <c r="A17" s="279" t="s">
        <v>123</v>
      </c>
      <c r="B17" s="288">
        <f>IF('Totals From Field Assessment'!B69=1,1,0)</f>
        <v>0</v>
      </c>
      <c r="C17" s="281">
        <f t="shared" si="0"/>
        <v>1</v>
      </c>
      <c r="D17" s="286"/>
      <c r="E17" s="288">
        <f>IF('Totals From Field Assessment'!E69=1,1,0)</f>
        <v>0</v>
      </c>
      <c r="F17" s="281">
        <f t="shared" si="1"/>
        <v>1</v>
      </c>
      <c r="G17" s="286"/>
      <c r="H17" s="288">
        <f>IF('Totals From Field Assessment'!H69=1,1,0)</f>
        <v>0</v>
      </c>
      <c r="I17" s="281">
        <f t="shared" si="2"/>
        <v>1</v>
      </c>
      <c r="J17" s="286"/>
      <c r="K17" s="288">
        <f>IF('Totals From Field Assessment'!K69=1,1,0)</f>
        <v>0</v>
      </c>
      <c r="L17" s="281">
        <f t="shared" si="3"/>
        <v>1</v>
      </c>
      <c r="M17" s="286"/>
      <c r="N17" s="288">
        <f>IF('Totals From Field Assessment'!N69=1,1,0)</f>
        <v>0</v>
      </c>
      <c r="O17" s="281">
        <f t="shared" si="4"/>
        <v>1</v>
      </c>
      <c r="P17" s="286"/>
      <c r="Q17" s="288">
        <f>IF('Totals From Field Assessment'!Q69=1,1,0)</f>
        <v>0</v>
      </c>
      <c r="R17" s="281">
        <f t="shared" si="5"/>
        <v>1</v>
      </c>
      <c r="S17" s="286"/>
      <c r="T17" s="288">
        <f>IF('Totals From Field Assessment'!T69=1,1,0)</f>
        <v>0</v>
      </c>
      <c r="U17" s="281">
        <f t="shared" si="6"/>
        <v>1</v>
      </c>
      <c r="V17" s="286"/>
      <c r="W17" s="288">
        <f>IF('Totals From Field Assessment'!W69=1,1,0)</f>
        <v>0</v>
      </c>
      <c r="X17" s="281">
        <f t="shared" si="7"/>
        <v>1</v>
      </c>
      <c r="Y17" s="286"/>
      <c r="Z17" s="288">
        <f>IF('Totals From Field Assessment'!Z69=1,1,0)</f>
        <v>0</v>
      </c>
      <c r="AA17" s="281">
        <f t="shared" si="8"/>
        <v>1</v>
      </c>
      <c r="AB17" s="286"/>
      <c r="AC17" s="288">
        <f>IF('Totals From Field Assessment'!AC69=1,1,0)</f>
        <v>0</v>
      </c>
      <c r="AD17" s="281">
        <f t="shared" si="9"/>
        <v>1</v>
      </c>
      <c r="AE17" s="286"/>
      <c r="AF17" s="288">
        <f>IF('Totals From Field Assessment'!AF69=1,1,0)</f>
        <v>0</v>
      </c>
      <c r="AG17" s="281">
        <f t="shared" si="10"/>
        <v>1</v>
      </c>
      <c r="AH17" s="286"/>
      <c r="AI17" s="288">
        <f>IF('Totals From Field Assessment'!AI69=1,1,0)</f>
        <v>0</v>
      </c>
      <c r="AJ17" s="281">
        <f t="shared" si="11"/>
        <v>1</v>
      </c>
      <c r="AK17" s="286"/>
      <c r="AL17" s="288">
        <f>IF('Totals From Field Assessment'!AL69=1,1,0)</f>
        <v>0</v>
      </c>
      <c r="AM17" s="281">
        <f t="shared" si="12"/>
        <v>1</v>
      </c>
      <c r="AN17" s="286"/>
      <c r="AO17" s="288">
        <f>IF('Totals From Field Assessment'!AO69=1,1,0)</f>
        <v>0</v>
      </c>
      <c r="AP17" s="281">
        <f t="shared" si="13"/>
        <v>1</v>
      </c>
      <c r="AQ17" s="286"/>
      <c r="AR17" s="288">
        <f>IF('Totals From Field Assessment'!AR69=1,1,0)</f>
        <v>0</v>
      </c>
      <c r="AS17" s="281">
        <f t="shared" si="14"/>
        <v>1</v>
      </c>
      <c r="AT17" s="286"/>
      <c r="AU17" s="30"/>
      <c r="AX17" s="30"/>
      <c r="BA17" s="30"/>
      <c r="BD17" s="30"/>
      <c r="BG17" s="30"/>
      <c r="BJ17" s="30"/>
      <c r="BM17" s="30"/>
      <c r="BP17" s="30"/>
      <c r="BS17" s="30"/>
      <c r="BV17" s="31"/>
      <c r="BW17" s="264"/>
      <c r="BZ17" s="30"/>
      <c r="CC17" s="30"/>
      <c r="CF17" s="30"/>
      <c r="CI17" s="30"/>
      <c r="CL17" s="30"/>
      <c r="CO17" s="30"/>
      <c r="CR17" s="30"/>
      <c r="CU17" s="30"/>
      <c r="CX17" s="30"/>
      <c r="DA17" s="30"/>
      <c r="DD17" s="30"/>
      <c r="DG17" s="30"/>
      <c r="DJ17" s="30"/>
      <c r="DM17" s="30"/>
      <c r="DP17" s="31"/>
      <c r="DQ17" s="264"/>
      <c r="DT17" s="30"/>
      <c r="DW17" s="30"/>
      <c r="DZ17" s="30"/>
      <c r="EC17" s="30"/>
      <c r="EF17" s="30"/>
      <c r="EI17" s="30"/>
      <c r="EL17" s="30"/>
      <c r="EO17" s="30"/>
      <c r="ER17" s="30"/>
      <c r="EU17" s="30"/>
      <c r="EX17" s="30"/>
      <c r="FA17" s="30"/>
      <c r="FD17" s="30"/>
      <c r="FG17" s="30"/>
      <c r="FJ17" s="31"/>
      <c r="FK17" s="264"/>
      <c r="FN17" s="30"/>
      <c r="FQ17" s="30"/>
      <c r="FT17" s="30"/>
      <c r="FW17" s="30"/>
      <c r="FZ17" s="30"/>
      <c r="GC17" s="30"/>
      <c r="GF17" s="30"/>
      <c r="GI17" s="30"/>
      <c r="GL17" s="30"/>
      <c r="GO17" s="30"/>
      <c r="GR17" s="30"/>
      <c r="GU17" s="30"/>
      <c r="GX17" s="30"/>
      <c r="HA17" s="30"/>
      <c r="HD17" s="31"/>
      <c r="HE17" s="264"/>
      <c r="HH17" s="30"/>
      <c r="HK17" s="30"/>
      <c r="HN17" s="30"/>
      <c r="HQ17" s="30"/>
      <c r="HT17" s="30"/>
      <c r="HW17" s="30"/>
      <c r="HZ17" s="30"/>
      <c r="IC17" s="30"/>
      <c r="IF17" s="30"/>
      <c r="II17" s="30"/>
      <c r="IL17" s="30"/>
      <c r="IO17" s="30"/>
      <c r="IR17" s="30"/>
      <c r="IU17" s="30"/>
      <c r="IX17" s="31"/>
      <c r="IY17" s="264"/>
      <c r="JB17" s="30"/>
      <c r="JE17" s="30"/>
      <c r="JH17" s="30"/>
      <c r="JK17" s="30"/>
      <c r="JN17" s="30"/>
      <c r="JQ17" s="30"/>
      <c r="JT17" s="30"/>
      <c r="JW17" s="30"/>
      <c r="JZ17" s="30"/>
      <c r="KC17" s="30"/>
      <c r="KF17" s="30"/>
      <c r="KI17" s="30"/>
      <c r="KL17" s="30"/>
      <c r="KO17" s="30"/>
      <c r="KR17" s="31"/>
      <c r="KS17" s="264"/>
      <c r="KV17" s="30"/>
      <c r="KY17" s="30"/>
      <c r="LB17" s="30"/>
      <c r="LE17" s="30"/>
      <c r="LH17" s="30"/>
      <c r="LK17" s="30"/>
      <c r="LN17" s="30"/>
      <c r="LQ17" s="30"/>
      <c r="LT17" s="30"/>
      <c r="LW17" s="30"/>
      <c r="LZ17" s="30"/>
      <c r="MC17" s="30"/>
      <c r="MF17" s="30"/>
      <c r="MI17" s="30"/>
      <c r="ML17" s="31"/>
      <c r="MM17" s="264"/>
      <c r="MP17" s="30"/>
      <c r="MS17" s="30"/>
      <c r="MV17" s="30"/>
      <c r="MY17" s="30"/>
      <c r="NB17" s="30"/>
      <c r="NE17" s="30"/>
      <c r="NH17" s="30"/>
      <c r="NK17" s="30"/>
      <c r="NN17" s="30"/>
      <c r="NQ17" s="30"/>
      <c r="NT17" s="30"/>
      <c r="NW17" s="30"/>
      <c r="NZ17" s="30"/>
      <c r="OC17" s="30"/>
      <c r="OF17" s="31"/>
      <c r="OG17" s="264"/>
      <c r="OJ17" s="30"/>
      <c r="OM17" s="30"/>
      <c r="OP17" s="30"/>
      <c r="OS17" s="30"/>
      <c r="OV17" s="30"/>
      <c r="OY17" s="30"/>
      <c r="PB17" s="30"/>
      <c r="PE17" s="30"/>
      <c r="PH17" s="30"/>
      <c r="PK17" s="30"/>
      <c r="PN17" s="30"/>
      <c r="PQ17" s="30"/>
      <c r="PT17" s="30"/>
      <c r="PW17" s="30"/>
      <c r="PZ17" s="31"/>
      <c r="QA17" s="264"/>
      <c r="QD17" s="30"/>
      <c r="QG17" s="30"/>
      <c r="QJ17" s="30"/>
      <c r="QM17" s="30"/>
      <c r="QP17" s="30"/>
      <c r="QS17" s="30"/>
      <c r="QV17" s="30"/>
      <c r="QY17" s="30"/>
      <c r="RB17" s="30"/>
      <c r="RE17" s="30"/>
      <c r="RH17" s="30"/>
      <c r="RK17" s="30"/>
      <c r="RN17" s="30"/>
      <c r="RQ17" s="30"/>
      <c r="RT17" s="31"/>
      <c r="RU17" s="264"/>
      <c r="RX17" s="30"/>
      <c r="SA17" s="30"/>
      <c r="SD17" s="30"/>
      <c r="SG17" s="30"/>
      <c r="SJ17" s="30"/>
      <c r="SM17" s="30"/>
      <c r="SP17" s="30"/>
      <c r="SS17" s="30"/>
      <c r="SV17" s="30"/>
      <c r="SY17" s="30"/>
      <c r="TB17" s="30"/>
      <c r="TE17" s="30"/>
      <c r="TH17" s="30"/>
      <c r="TK17" s="30"/>
      <c r="TN17" s="31"/>
      <c r="TO17" s="264"/>
      <c r="TR17" s="30"/>
      <c r="TU17" s="30"/>
      <c r="TX17" s="30"/>
      <c r="UA17" s="30"/>
      <c r="UD17" s="30"/>
      <c r="UG17" s="30"/>
      <c r="UJ17" s="30"/>
      <c r="UM17" s="30"/>
      <c r="UP17" s="30"/>
      <c r="US17" s="30"/>
      <c r="UV17" s="30"/>
      <c r="UY17" s="30"/>
      <c r="VB17" s="30"/>
      <c r="VE17" s="30"/>
      <c r="VH17" s="31"/>
      <c r="VI17" s="264"/>
      <c r="VL17" s="30"/>
      <c r="VO17" s="30"/>
      <c r="VR17" s="30"/>
      <c r="VU17" s="30"/>
      <c r="VX17" s="30"/>
      <c r="WA17" s="30"/>
      <c r="WD17" s="30"/>
      <c r="WG17" s="30"/>
      <c r="WJ17" s="30"/>
      <c r="WM17" s="30"/>
      <c r="WP17" s="30"/>
      <c r="WS17" s="30"/>
      <c r="WV17" s="30"/>
      <c r="WY17" s="30"/>
      <c r="XB17" s="31"/>
      <c r="XC17" s="264"/>
      <c r="XF17" s="30"/>
      <c r="XI17" s="30"/>
      <c r="XL17" s="30"/>
      <c r="XO17" s="30"/>
      <c r="XR17" s="30"/>
      <c r="XU17" s="30"/>
      <c r="XX17" s="30"/>
      <c r="YA17" s="30"/>
      <c r="YD17" s="30"/>
      <c r="YG17" s="30"/>
      <c r="YJ17" s="30"/>
      <c r="YM17" s="30"/>
      <c r="YP17" s="30"/>
      <c r="YS17" s="30"/>
      <c r="YV17" s="31"/>
      <c r="YW17" s="264"/>
      <c r="YZ17" s="30"/>
      <c r="ZC17" s="30"/>
      <c r="ZF17" s="30"/>
      <c r="ZI17" s="30"/>
      <c r="ZL17" s="30"/>
      <c r="ZO17" s="30"/>
      <c r="ZR17" s="30"/>
      <c r="ZU17" s="30"/>
      <c r="ZX17" s="30"/>
      <c r="AAA17" s="30"/>
      <c r="AAD17" s="30"/>
      <c r="AAG17" s="30"/>
      <c r="AAJ17" s="30"/>
      <c r="AAM17" s="30"/>
      <c r="AAP17" s="31"/>
      <c r="AAQ17" s="264"/>
      <c r="AAT17" s="30"/>
      <c r="AAW17" s="30"/>
      <c r="AAZ17" s="30"/>
      <c r="ABC17" s="30"/>
      <c r="ABF17" s="30"/>
      <c r="ABI17" s="30"/>
      <c r="ABL17" s="30"/>
      <c r="ABO17" s="30"/>
      <c r="ABR17" s="30"/>
      <c r="ABU17" s="30"/>
      <c r="ABX17" s="30"/>
      <c r="ACA17" s="30"/>
      <c r="ACD17" s="30"/>
      <c r="ACG17" s="30"/>
      <c r="ACJ17" s="31"/>
      <c r="ACK17" s="264"/>
      <c r="ACN17" s="30"/>
      <c r="ACQ17" s="30"/>
      <c r="ACT17" s="30"/>
      <c r="ACW17" s="30"/>
      <c r="ACZ17" s="30"/>
      <c r="ADC17" s="30"/>
      <c r="ADF17" s="30"/>
      <c r="ADI17" s="30"/>
      <c r="ADL17" s="30"/>
      <c r="ADO17" s="30"/>
      <c r="ADR17" s="30"/>
      <c r="ADU17" s="30"/>
      <c r="ADX17" s="30"/>
      <c r="AEA17" s="30"/>
      <c r="AED17" s="31"/>
      <c r="AEE17" s="264"/>
      <c r="AEH17" s="30"/>
      <c r="AEK17" s="30"/>
      <c r="AEN17" s="30"/>
      <c r="AEQ17" s="30"/>
      <c r="AET17" s="30"/>
      <c r="AEW17" s="30"/>
      <c r="AEZ17" s="30"/>
      <c r="AFC17" s="30"/>
      <c r="AFF17" s="30"/>
      <c r="AFI17" s="30"/>
      <c r="AFL17" s="30"/>
      <c r="AFO17" s="30"/>
      <c r="AFR17" s="30"/>
      <c r="AFU17" s="30"/>
      <c r="AFX17" s="31"/>
      <c r="AFY17" s="264"/>
      <c r="AGB17" s="30"/>
      <c r="AGE17" s="30"/>
      <c r="AGH17" s="30"/>
      <c r="AGK17" s="30"/>
      <c r="AGN17" s="30"/>
      <c r="AGQ17" s="30"/>
      <c r="AGT17" s="30"/>
      <c r="AGW17" s="30"/>
      <c r="AGZ17" s="30"/>
      <c r="AHC17" s="30"/>
      <c r="AHF17" s="30"/>
      <c r="AHI17" s="30"/>
      <c r="AHL17" s="30"/>
      <c r="AHO17" s="30"/>
      <c r="AHR17" s="31"/>
      <c r="AHS17" s="264"/>
      <c r="AHV17" s="30"/>
      <c r="AHY17" s="30"/>
      <c r="AIB17" s="30"/>
      <c r="AIE17" s="30"/>
      <c r="AIH17" s="30"/>
      <c r="AIK17" s="30"/>
      <c r="AIN17" s="30"/>
      <c r="AIQ17" s="30"/>
      <c r="AIT17" s="30"/>
      <c r="AIW17" s="30"/>
      <c r="AIZ17" s="30"/>
      <c r="AJC17" s="30"/>
      <c r="AJF17" s="30"/>
      <c r="AJI17" s="30"/>
      <c r="AJL17" s="31"/>
      <c r="AJM17" s="264"/>
      <c r="AJP17" s="30"/>
      <c r="AJS17" s="30"/>
      <c r="AJV17" s="30"/>
      <c r="AJY17" s="30"/>
      <c r="AKB17" s="30"/>
      <c r="AKE17" s="30"/>
      <c r="AKH17" s="30"/>
      <c r="AKK17" s="30"/>
      <c r="AKN17" s="30"/>
      <c r="AKQ17" s="30"/>
      <c r="AKT17" s="30"/>
      <c r="AKW17" s="30"/>
      <c r="AKZ17" s="30"/>
      <c r="ALC17" s="30"/>
      <c r="ALF17" s="31"/>
      <c r="ALG17" s="264"/>
      <c r="ALJ17" s="30"/>
      <c r="ALM17" s="30"/>
      <c r="ALP17" s="30"/>
      <c r="ALS17" s="30"/>
      <c r="ALV17" s="30"/>
      <c r="ALY17" s="30"/>
      <c r="AMB17" s="30"/>
      <c r="AME17" s="30"/>
      <c r="AMH17" s="30"/>
      <c r="AMK17" s="30"/>
      <c r="AMN17" s="30"/>
      <c r="AMQ17" s="30"/>
      <c r="AMT17" s="30"/>
      <c r="AMW17" s="30"/>
      <c r="AMZ17" s="31"/>
      <c r="ANA17" s="264"/>
      <c r="AND17" s="30"/>
      <c r="ANG17" s="30"/>
      <c r="ANJ17" s="30"/>
      <c r="ANM17" s="30"/>
      <c r="ANP17" s="30"/>
      <c r="ANS17" s="30"/>
      <c r="ANV17" s="30"/>
      <c r="ANY17" s="30"/>
      <c r="AOB17" s="30"/>
      <c r="AOE17" s="30"/>
      <c r="AOH17" s="30"/>
      <c r="AOK17" s="30"/>
      <c r="AON17" s="30"/>
      <c r="AOQ17" s="30"/>
      <c r="AOT17" s="31"/>
      <c r="AOU17" s="264"/>
      <c r="AOX17" s="30"/>
      <c r="APA17" s="30"/>
      <c r="APD17" s="30"/>
      <c r="APG17" s="30"/>
      <c r="APJ17" s="30"/>
      <c r="APM17" s="30"/>
      <c r="APP17" s="30"/>
      <c r="APS17" s="30"/>
      <c r="APV17" s="30"/>
      <c r="APY17" s="30"/>
      <c r="AQB17" s="30"/>
      <c r="AQE17" s="30"/>
      <c r="AQH17" s="30"/>
      <c r="AQK17" s="30"/>
      <c r="AQN17" s="31"/>
      <c r="AQO17" s="264"/>
      <c r="AQR17" s="30"/>
      <c r="AQU17" s="30"/>
      <c r="AQX17" s="30"/>
      <c r="ARA17" s="30"/>
      <c r="ARD17" s="30"/>
      <c r="ARG17" s="30"/>
      <c r="ARJ17" s="30"/>
      <c r="ARM17" s="30"/>
      <c r="ARP17" s="30"/>
      <c r="ARS17" s="30"/>
      <c r="ARV17" s="30"/>
      <c r="ARY17" s="30"/>
      <c r="ASB17" s="30"/>
      <c r="ASE17" s="30"/>
      <c r="ASH17" s="31"/>
      <c r="ASI17" s="264"/>
      <c r="ASL17" s="30"/>
      <c r="ASO17" s="30"/>
      <c r="ASR17" s="30"/>
      <c r="ASU17" s="30"/>
      <c r="ASX17" s="30"/>
      <c r="ATA17" s="30"/>
      <c r="ATD17" s="30"/>
      <c r="ATG17" s="30"/>
      <c r="ATJ17" s="30"/>
      <c r="ATM17" s="30"/>
      <c r="ATP17" s="30"/>
      <c r="ATS17" s="30"/>
      <c r="ATV17" s="30"/>
      <c r="ATY17" s="30"/>
      <c r="AUB17" s="31"/>
      <c r="AUC17" s="264"/>
      <c r="AUF17" s="30"/>
      <c r="AUI17" s="30"/>
      <c r="AUL17" s="30"/>
      <c r="AUO17" s="30"/>
      <c r="AUR17" s="30"/>
      <c r="AUU17" s="30"/>
      <c r="AUX17" s="30"/>
      <c r="AVA17" s="30"/>
      <c r="AVD17" s="30"/>
      <c r="AVG17" s="30"/>
      <c r="AVJ17" s="30"/>
      <c r="AVM17" s="30"/>
      <c r="AVP17" s="30"/>
      <c r="AVS17" s="30"/>
      <c r="AVV17" s="31"/>
      <c r="AVW17" s="264"/>
      <c r="AVZ17" s="30"/>
      <c r="AWC17" s="30"/>
      <c r="AWF17" s="30"/>
      <c r="AWI17" s="30"/>
      <c r="AWL17" s="30"/>
      <c r="AWO17" s="30"/>
      <c r="AWR17" s="30"/>
      <c r="AWU17" s="30"/>
      <c r="AWX17" s="30"/>
      <c r="AXA17" s="30"/>
      <c r="AXD17" s="30"/>
      <c r="AXG17" s="30"/>
      <c r="AXJ17" s="30"/>
      <c r="AXM17" s="30"/>
      <c r="AXP17" s="31"/>
      <c r="AXQ17" s="264"/>
      <c r="AXT17" s="30"/>
      <c r="AXW17" s="30"/>
      <c r="AXZ17" s="30"/>
      <c r="AYC17" s="30"/>
      <c r="AYF17" s="30"/>
      <c r="AYI17" s="30"/>
      <c r="AYL17" s="30"/>
      <c r="AYO17" s="30"/>
      <c r="AYR17" s="30"/>
      <c r="AYU17" s="30"/>
      <c r="AYX17" s="30"/>
      <c r="AZA17" s="30"/>
      <c r="AZD17" s="30"/>
      <c r="AZG17" s="30"/>
      <c r="AZJ17" s="31"/>
      <c r="AZK17" s="264"/>
      <c r="AZN17" s="30"/>
      <c r="AZQ17" s="30"/>
      <c r="AZT17" s="30"/>
      <c r="AZW17" s="30"/>
      <c r="AZZ17" s="30"/>
      <c r="BAC17" s="30"/>
      <c r="BAF17" s="30"/>
      <c r="BAI17" s="30"/>
      <c r="BAL17" s="30"/>
      <c r="BAO17" s="30"/>
      <c r="BAR17" s="30"/>
      <c r="BAU17" s="30"/>
      <c r="BAX17" s="30"/>
      <c r="BBA17" s="30"/>
      <c r="BBD17" s="31"/>
      <c r="BBE17" s="264"/>
      <c r="BBH17" s="30"/>
      <c r="BBK17" s="30"/>
      <c r="BBN17" s="30"/>
      <c r="BBQ17" s="30"/>
      <c r="BBT17" s="30"/>
      <c r="BBW17" s="30"/>
      <c r="BBZ17" s="30"/>
      <c r="BCC17" s="30"/>
      <c r="BCF17" s="30"/>
      <c r="BCI17" s="30"/>
      <c r="BCL17" s="30"/>
      <c r="BCO17" s="30"/>
      <c r="BCR17" s="30"/>
      <c r="BCU17" s="30"/>
      <c r="BCX17" s="31"/>
      <c r="BCY17" s="264"/>
      <c r="BDB17" s="30"/>
      <c r="BDE17" s="30"/>
      <c r="BDH17" s="30"/>
      <c r="BDK17" s="30"/>
      <c r="BDN17" s="30"/>
      <c r="BDQ17" s="30"/>
      <c r="BDT17" s="30"/>
      <c r="BDW17" s="30"/>
      <c r="BDZ17" s="30"/>
      <c r="BEC17" s="30"/>
      <c r="BEF17" s="30"/>
      <c r="BEI17" s="30"/>
      <c r="BEL17" s="30"/>
      <c r="BEO17" s="30"/>
      <c r="BER17" s="31"/>
      <c r="BES17" s="264"/>
      <c r="BEV17" s="30"/>
      <c r="BEY17" s="30"/>
      <c r="BFB17" s="30"/>
      <c r="BFE17" s="30"/>
      <c r="BFH17" s="30"/>
      <c r="BFK17" s="30"/>
      <c r="BFN17" s="30"/>
      <c r="BFQ17" s="30"/>
      <c r="BFT17" s="30"/>
      <c r="BFW17" s="30"/>
      <c r="BFZ17" s="30"/>
      <c r="BGC17" s="30"/>
      <c r="BGF17" s="30"/>
      <c r="BGI17" s="30"/>
      <c r="BGL17" s="31"/>
      <c r="BGM17" s="264"/>
      <c r="BGP17" s="30"/>
      <c r="BGS17" s="30"/>
      <c r="BGV17" s="30"/>
      <c r="BGY17" s="30"/>
      <c r="BHB17" s="30"/>
      <c r="BHE17" s="30"/>
      <c r="BHH17" s="30"/>
      <c r="BHK17" s="30"/>
      <c r="BHN17" s="30"/>
      <c r="BHQ17" s="30"/>
      <c r="BHT17" s="30"/>
      <c r="BHW17" s="30"/>
      <c r="BHZ17" s="30"/>
      <c r="BIC17" s="30"/>
      <c r="BIF17" s="31"/>
      <c r="BIG17" s="264"/>
      <c r="BIJ17" s="30"/>
      <c r="BIM17" s="30"/>
      <c r="BIP17" s="30"/>
      <c r="BIS17" s="30"/>
      <c r="BIV17" s="30"/>
      <c r="BIY17" s="30"/>
      <c r="BJB17" s="30"/>
      <c r="BJE17" s="30"/>
      <c r="BJH17" s="30"/>
      <c r="BJK17" s="30"/>
      <c r="BJN17" s="30"/>
      <c r="BJQ17" s="30"/>
      <c r="BJT17" s="30"/>
      <c r="BJW17" s="30"/>
      <c r="BJZ17" s="31"/>
      <c r="BKA17" s="264"/>
      <c r="BKD17" s="30"/>
      <c r="BKG17" s="30"/>
      <c r="BKJ17" s="30"/>
      <c r="BKM17" s="30"/>
      <c r="BKP17" s="30"/>
      <c r="BKS17" s="30"/>
      <c r="BKV17" s="30"/>
      <c r="BKY17" s="30"/>
      <c r="BLB17" s="30"/>
      <c r="BLE17" s="30"/>
      <c r="BLH17" s="30"/>
      <c r="BLK17" s="30"/>
      <c r="BLN17" s="30"/>
      <c r="BLQ17" s="30"/>
      <c r="BLT17" s="31"/>
      <c r="BLU17" s="264"/>
      <c r="BLX17" s="30"/>
      <c r="BMA17" s="30"/>
      <c r="BMD17" s="30"/>
      <c r="BMG17" s="30"/>
      <c r="BMJ17" s="30"/>
      <c r="BMM17" s="30"/>
      <c r="BMP17" s="30"/>
      <c r="BMS17" s="30"/>
      <c r="BMV17" s="30"/>
      <c r="BMY17" s="30"/>
      <c r="BNB17" s="30"/>
      <c r="BNE17" s="30"/>
      <c r="BNH17" s="30"/>
      <c r="BNK17" s="30"/>
      <c r="BNN17" s="31"/>
      <c r="BNO17" s="264"/>
      <c r="BNR17" s="30"/>
      <c r="BNU17" s="30"/>
      <c r="BNX17" s="30"/>
      <c r="BOA17" s="30"/>
      <c r="BOD17" s="30"/>
      <c r="BOG17" s="30"/>
      <c r="BOJ17" s="30"/>
      <c r="BOM17" s="30"/>
      <c r="BOP17" s="30"/>
      <c r="BOS17" s="30"/>
      <c r="BOV17" s="30"/>
      <c r="BOY17" s="30"/>
      <c r="BPB17" s="30"/>
      <c r="BPE17" s="30"/>
      <c r="BPH17" s="31"/>
      <c r="BPI17" s="264"/>
      <c r="BPL17" s="30"/>
      <c r="BPO17" s="30"/>
      <c r="BPR17" s="30"/>
      <c r="BPU17" s="30"/>
      <c r="BPX17" s="30"/>
      <c r="BQA17" s="30"/>
      <c r="BQD17" s="30"/>
      <c r="BQG17" s="30"/>
      <c r="BQJ17" s="30"/>
      <c r="BQM17" s="30"/>
      <c r="BQP17" s="30"/>
      <c r="BQS17" s="30"/>
      <c r="BQV17" s="30"/>
      <c r="BQY17" s="30"/>
      <c r="BRB17" s="31"/>
      <c r="BRC17" s="264"/>
      <c r="BRF17" s="30"/>
      <c r="BRI17" s="30"/>
      <c r="BRL17" s="30"/>
      <c r="BRO17" s="30"/>
      <c r="BRR17" s="30"/>
      <c r="BRU17" s="30"/>
      <c r="BRX17" s="30"/>
      <c r="BSA17" s="30"/>
      <c r="BSD17" s="30"/>
      <c r="BSG17" s="30"/>
      <c r="BSJ17" s="30"/>
      <c r="BSM17" s="30"/>
      <c r="BSP17" s="30"/>
      <c r="BSS17" s="30"/>
      <c r="BSV17" s="31"/>
      <c r="BSW17" s="264"/>
      <c r="BSZ17" s="30"/>
      <c r="BTC17" s="30"/>
      <c r="BTF17" s="30"/>
      <c r="BTI17" s="30"/>
      <c r="BTL17" s="30"/>
      <c r="BTO17" s="30"/>
      <c r="BTR17" s="30"/>
      <c r="BTU17" s="30"/>
      <c r="BTX17" s="30"/>
      <c r="BUA17" s="30"/>
      <c r="BUD17" s="30"/>
      <c r="BUG17" s="30"/>
      <c r="BUJ17" s="30"/>
      <c r="BUM17" s="30"/>
      <c r="BUP17" s="31"/>
      <c r="BUQ17" s="264"/>
      <c r="BUT17" s="30"/>
      <c r="BUW17" s="30"/>
      <c r="BUZ17" s="30"/>
      <c r="BVC17" s="30"/>
      <c r="BVF17" s="30"/>
      <c r="BVI17" s="30"/>
      <c r="BVL17" s="30"/>
      <c r="BVO17" s="30"/>
      <c r="BVR17" s="30"/>
      <c r="BVU17" s="30"/>
      <c r="BVX17" s="30"/>
      <c r="BWA17" s="30"/>
      <c r="BWD17" s="30"/>
      <c r="BWG17" s="30"/>
      <c r="BWJ17" s="31"/>
      <c r="BWK17" s="264"/>
      <c r="BWN17" s="30"/>
      <c r="BWQ17" s="30"/>
      <c r="BWT17" s="30"/>
      <c r="BWW17" s="30"/>
      <c r="BWZ17" s="30"/>
      <c r="BXC17" s="30"/>
      <c r="BXF17" s="30"/>
      <c r="BXI17" s="30"/>
      <c r="BXL17" s="30"/>
      <c r="BXO17" s="30"/>
      <c r="BXR17" s="30"/>
      <c r="BXU17" s="30"/>
      <c r="BXX17" s="30"/>
      <c r="BYA17" s="30"/>
      <c r="BYD17" s="31"/>
      <c r="BYE17" s="264"/>
      <c r="BYH17" s="30"/>
      <c r="BYK17" s="30"/>
      <c r="BYN17" s="30"/>
      <c r="BYQ17" s="30"/>
      <c r="BYT17" s="30"/>
      <c r="BYW17" s="30"/>
      <c r="BYZ17" s="30"/>
      <c r="BZC17" s="30"/>
      <c r="BZF17" s="30"/>
      <c r="BZI17" s="30"/>
      <c r="BZL17" s="30"/>
      <c r="BZO17" s="30"/>
      <c r="BZR17" s="30"/>
      <c r="BZU17" s="30"/>
      <c r="BZX17" s="31"/>
      <c r="BZY17" s="264"/>
      <c r="CAB17" s="30"/>
      <c r="CAE17" s="30"/>
      <c r="CAH17" s="30"/>
      <c r="CAK17" s="30"/>
      <c r="CAN17" s="30"/>
      <c r="CAQ17" s="30"/>
      <c r="CAT17" s="30"/>
      <c r="CAW17" s="30"/>
      <c r="CAZ17" s="30"/>
      <c r="CBC17" s="30"/>
      <c r="CBF17" s="30"/>
      <c r="CBI17" s="30"/>
      <c r="CBL17" s="30"/>
      <c r="CBO17" s="30"/>
      <c r="CBR17" s="31"/>
      <c r="CBS17" s="264"/>
      <c r="CBV17" s="30"/>
      <c r="CBY17" s="30"/>
      <c r="CCB17" s="30"/>
      <c r="CCE17" s="30"/>
      <c r="CCH17" s="30"/>
      <c r="CCK17" s="30"/>
      <c r="CCN17" s="30"/>
      <c r="CCQ17" s="30"/>
      <c r="CCT17" s="30"/>
      <c r="CCW17" s="30"/>
      <c r="CCZ17" s="30"/>
      <c r="CDC17" s="30"/>
      <c r="CDF17" s="30"/>
      <c r="CDI17" s="30"/>
      <c r="CDL17" s="31"/>
      <c r="CDM17" s="264"/>
      <c r="CDP17" s="30"/>
      <c r="CDS17" s="30"/>
      <c r="CDV17" s="30"/>
      <c r="CDY17" s="30"/>
      <c r="CEB17" s="30"/>
      <c r="CEE17" s="30"/>
      <c r="CEH17" s="30"/>
      <c r="CEK17" s="30"/>
      <c r="CEN17" s="30"/>
      <c r="CEQ17" s="30"/>
      <c r="CET17" s="30"/>
      <c r="CEW17" s="30"/>
      <c r="CEZ17" s="30"/>
      <c r="CFC17" s="30"/>
      <c r="CFF17" s="31"/>
      <c r="CFG17" s="264"/>
      <c r="CFJ17" s="30"/>
      <c r="CFM17" s="30"/>
      <c r="CFP17" s="30"/>
      <c r="CFS17" s="30"/>
      <c r="CFV17" s="30"/>
      <c r="CFY17" s="30"/>
      <c r="CGB17" s="30"/>
      <c r="CGE17" s="30"/>
      <c r="CGH17" s="30"/>
      <c r="CGK17" s="30"/>
      <c r="CGN17" s="30"/>
      <c r="CGQ17" s="30"/>
      <c r="CGT17" s="30"/>
      <c r="CGW17" s="30"/>
      <c r="CGZ17" s="31"/>
      <c r="CHA17" s="264"/>
      <c r="CHD17" s="30"/>
      <c r="CHG17" s="30"/>
      <c r="CHJ17" s="30"/>
      <c r="CHM17" s="30"/>
      <c r="CHP17" s="30"/>
      <c r="CHS17" s="30"/>
      <c r="CHV17" s="30"/>
      <c r="CHY17" s="30"/>
      <c r="CIB17" s="30"/>
      <c r="CIE17" s="30"/>
      <c r="CIH17" s="30"/>
      <c r="CIK17" s="30"/>
      <c r="CIN17" s="30"/>
      <c r="CIQ17" s="30"/>
      <c r="CIT17" s="31"/>
      <c r="CIU17" s="264"/>
      <c r="CIX17" s="30"/>
      <c r="CJA17" s="30"/>
      <c r="CJD17" s="30"/>
      <c r="CJG17" s="30"/>
      <c r="CJJ17" s="30"/>
      <c r="CJM17" s="30"/>
      <c r="CJP17" s="30"/>
      <c r="CJS17" s="30"/>
      <c r="CJV17" s="30"/>
      <c r="CJY17" s="30"/>
      <c r="CKB17" s="30"/>
      <c r="CKE17" s="30"/>
      <c r="CKH17" s="30"/>
      <c r="CKK17" s="30"/>
      <c r="CKN17" s="31"/>
      <c r="CKO17" s="264"/>
      <c r="CKR17" s="30"/>
      <c r="CKU17" s="30"/>
      <c r="CKX17" s="30"/>
      <c r="CLA17" s="30"/>
      <c r="CLD17" s="30"/>
      <c r="CLG17" s="30"/>
      <c r="CLJ17" s="30"/>
      <c r="CLM17" s="30"/>
      <c r="CLP17" s="30"/>
      <c r="CLS17" s="30"/>
      <c r="CLV17" s="30"/>
      <c r="CLY17" s="30"/>
      <c r="CMB17" s="30"/>
      <c r="CME17" s="30"/>
      <c r="CMH17" s="31"/>
      <c r="CMI17" s="264"/>
      <c r="CML17" s="30"/>
      <c r="CMO17" s="30"/>
      <c r="CMR17" s="30"/>
      <c r="CMU17" s="30"/>
      <c r="CMX17" s="30"/>
      <c r="CNA17" s="30"/>
      <c r="CND17" s="30"/>
      <c r="CNG17" s="30"/>
      <c r="CNJ17" s="30"/>
      <c r="CNM17" s="30"/>
      <c r="CNP17" s="30"/>
      <c r="CNS17" s="30"/>
      <c r="CNV17" s="30"/>
      <c r="CNY17" s="30"/>
      <c r="COB17" s="31"/>
      <c r="COC17" s="264"/>
      <c r="COF17" s="30"/>
      <c r="COI17" s="30"/>
      <c r="COL17" s="30"/>
      <c r="COO17" s="30"/>
      <c r="COR17" s="30"/>
      <c r="COU17" s="30"/>
      <c r="COX17" s="30"/>
      <c r="CPA17" s="30"/>
      <c r="CPD17" s="30"/>
      <c r="CPG17" s="30"/>
      <c r="CPJ17" s="30"/>
      <c r="CPM17" s="30"/>
      <c r="CPP17" s="30"/>
      <c r="CPS17" s="30"/>
      <c r="CPV17" s="31"/>
      <c r="CPW17" s="264"/>
      <c r="CPZ17" s="30"/>
      <c r="CQC17" s="30"/>
      <c r="CQF17" s="30"/>
      <c r="CQI17" s="30"/>
      <c r="CQL17" s="30"/>
      <c r="CQO17" s="30"/>
      <c r="CQR17" s="30"/>
      <c r="CQU17" s="30"/>
      <c r="CQX17" s="30"/>
      <c r="CRA17" s="30"/>
      <c r="CRD17" s="30"/>
      <c r="CRG17" s="30"/>
      <c r="CRJ17" s="30"/>
      <c r="CRM17" s="30"/>
      <c r="CRP17" s="31"/>
      <c r="CRQ17" s="264"/>
      <c r="CRT17" s="30"/>
      <c r="CRW17" s="30"/>
      <c r="CRZ17" s="30"/>
      <c r="CSC17" s="30"/>
      <c r="CSF17" s="30"/>
      <c r="CSI17" s="30"/>
      <c r="CSL17" s="30"/>
      <c r="CSO17" s="30"/>
      <c r="CSR17" s="30"/>
      <c r="CSU17" s="30"/>
      <c r="CSX17" s="30"/>
      <c r="CTA17" s="30"/>
      <c r="CTD17" s="30"/>
      <c r="CTG17" s="30"/>
      <c r="CTJ17" s="31"/>
      <c r="CTK17" s="264"/>
      <c r="CTN17" s="30"/>
      <c r="CTQ17" s="30"/>
      <c r="CTT17" s="30"/>
      <c r="CTW17" s="30"/>
      <c r="CTZ17" s="30"/>
      <c r="CUC17" s="30"/>
      <c r="CUF17" s="30"/>
      <c r="CUI17" s="30"/>
      <c r="CUL17" s="30"/>
      <c r="CUO17" s="30"/>
      <c r="CUR17" s="30"/>
      <c r="CUU17" s="30"/>
      <c r="CUX17" s="30"/>
      <c r="CVA17" s="30"/>
      <c r="CVD17" s="31"/>
      <c r="CVE17" s="264"/>
      <c r="CVH17" s="30"/>
      <c r="CVK17" s="30"/>
      <c r="CVN17" s="30"/>
      <c r="CVQ17" s="30"/>
      <c r="CVT17" s="30"/>
      <c r="CVW17" s="30"/>
      <c r="CVZ17" s="30"/>
      <c r="CWC17" s="30"/>
      <c r="CWF17" s="30"/>
      <c r="CWI17" s="30"/>
      <c r="CWL17" s="30"/>
      <c r="CWO17" s="30"/>
      <c r="CWR17" s="30"/>
      <c r="CWU17" s="30"/>
      <c r="CWX17" s="31"/>
      <c r="CWY17" s="264"/>
      <c r="CXB17" s="30"/>
      <c r="CXE17" s="30"/>
      <c r="CXH17" s="30"/>
      <c r="CXK17" s="30"/>
      <c r="CXN17" s="30"/>
      <c r="CXQ17" s="30"/>
      <c r="CXT17" s="30"/>
      <c r="CXW17" s="30"/>
      <c r="CXZ17" s="30"/>
      <c r="CYC17" s="30"/>
      <c r="CYF17" s="30"/>
      <c r="CYI17" s="30"/>
      <c r="CYL17" s="30"/>
      <c r="CYO17" s="30"/>
      <c r="CYR17" s="31"/>
      <c r="CYS17" s="264"/>
      <c r="CYV17" s="30"/>
      <c r="CYY17" s="30"/>
      <c r="CZB17" s="30"/>
      <c r="CZE17" s="30"/>
      <c r="CZH17" s="30"/>
      <c r="CZK17" s="30"/>
      <c r="CZN17" s="30"/>
      <c r="CZQ17" s="30"/>
      <c r="CZT17" s="30"/>
      <c r="CZW17" s="30"/>
      <c r="CZZ17" s="30"/>
      <c r="DAC17" s="30"/>
      <c r="DAF17" s="30"/>
      <c r="DAI17" s="30"/>
      <c r="DAL17" s="31"/>
      <c r="DAM17" s="264"/>
      <c r="DAP17" s="30"/>
      <c r="DAS17" s="30"/>
      <c r="DAV17" s="30"/>
      <c r="DAY17" s="30"/>
      <c r="DBB17" s="30"/>
      <c r="DBE17" s="30"/>
      <c r="DBH17" s="30"/>
      <c r="DBK17" s="30"/>
      <c r="DBN17" s="30"/>
      <c r="DBQ17" s="30"/>
      <c r="DBT17" s="30"/>
      <c r="DBW17" s="30"/>
      <c r="DBZ17" s="30"/>
      <c r="DCC17" s="30"/>
      <c r="DCF17" s="31"/>
      <c r="DCG17" s="264"/>
      <c r="DCJ17" s="30"/>
      <c r="DCM17" s="30"/>
      <c r="DCP17" s="30"/>
      <c r="DCS17" s="30"/>
      <c r="DCV17" s="30"/>
      <c r="DCY17" s="30"/>
      <c r="DDB17" s="30"/>
      <c r="DDE17" s="30"/>
      <c r="DDH17" s="30"/>
      <c r="DDK17" s="30"/>
      <c r="DDN17" s="30"/>
      <c r="DDQ17" s="30"/>
      <c r="DDT17" s="30"/>
      <c r="DDW17" s="30"/>
      <c r="DDZ17" s="31"/>
      <c r="DEA17" s="264"/>
      <c r="DED17" s="30"/>
      <c r="DEG17" s="30"/>
      <c r="DEJ17" s="30"/>
      <c r="DEM17" s="30"/>
      <c r="DEP17" s="30"/>
      <c r="DES17" s="30"/>
      <c r="DEV17" s="30"/>
      <c r="DEY17" s="30"/>
      <c r="DFB17" s="30"/>
      <c r="DFE17" s="30"/>
      <c r="DFH17" s="30"/>
      <c r="DFK17" s="30"/>
      <c r="DFN17" s="30"/>
      <c r="DFQ17" s="30"/>
      <c r="DFT17" s="31"/>
      <c r="DFU17" s="264"/>
      <c r="DFX17" s="30"/>
      <c r="DGA17" s="30"/>
      <c r="DGD17" s="30"/>
      <c r="DGG17" s="30"/>
      <c r="DGJ17" s="30"/>
      <c r="DGM17" s="30"/>
      <c r="DGP17" s="30"/>
      <c r="DGS17" s="30"/>
      <c r="DGV17" s="30"/>
      <c r="DGY17" s="30"/>
      <c r="DHB17" s="30"/>
      <c r="DHE17" s="30"/>
      <c r="DHH17" s="30"/>
      <c r="DHK17" s="30"/>
      <c r="DHN17" s="31"/>
      <c r="DHO17" s="264"/>
      <c r="DHR17" s="30"/>
      <c r="DHU17" s="30"/>
      <c r="DHX17" s="30"/>
      <c r="DIA17" s="30"/>
      <c r="DID17" s="30"/>
      <c r="DIG17" s="30"/>
      <c r="DIJ17" s="30"/>
      <c r="DIM17" s="30"/>
      <c r="DIP17" s="30"/>
      <c r="DIS17" s="30"/>
      <c r="DIV17" s="30"/>
      <c r="DIY17" s="30"/>
      <c r="DJB17" s="30"/>
      <c r="DJE17" s="30"/>
      <c r="DJH17" s="31"/>
      <c r="DJI17" s="264"/>
      <c r="DJL17" s="30"/>
      <c r="DJO17" s="30"/>
      <c r="DJR17" s="30"/>
      <c r="DJU17" s="30"/>
      <c r="DJX17" s="30"/>
      <c r="DKA17" s="30"/>
      <c r="DKD17" s="30"/>
      <c r="DKG17" s="30"/>
      <c r="DKJ17" s="30"/>
      <c r="DKM17" s="30"/>
      <c r="DKP17" s="30"/>
      <c r="DKS17" s="30"/>
      <c r="DKV17" s="30"/>
      <c r="DKY17" s="30"/>
      <c r="DLB17" s="31"/>
      <c r="DLC17" s="264"/>
      <c r="DLF17" s="30"/>
      <c r="DLI17" s="30"/>
      <c r="DLL17" s="30"/>
      <c r="DLO17" s="30"/>
      <c r="DLR17" s="30"/>
      <c r="DLU17" s="30"/>
      <c r="DLX17" s="30"/>
      <c r="DMA17" s="30"/>
      <c r="DMD17" s="30"/>
      <c r="DMG17" s="30"/>
      <c r="DMJ17" s="30"/>
      <c r="DMM17" s="30"/>
      <c r="DMP17" s="30"/>
      <c r="DMS17" s="30"/>
      <c r="DMV17" s="31"/>
      <c r="DMW17" s="264"/>
      <c r="DMZ17" s="30"/>
      <c r="DNC17" s="30"/>
      <c r="DNF17" s="30"/>
      <c r="DNI17" s="30"/>
      <c r="DNL17" s="30"/>
      <c r="DNO17" s="30"/>
      <c r="DNR17" s="30"/>
      <c r="DNU17" s="30"/>
      <c r="DNX17" s="30"/>
      <c r="DOA17" s="30"/>
      <c r="DOD17" s="30"/>
      <c r="DOG17" s="30"/>
      <c r="DOJ17" s="30"/>
      <c r="DOM17" s="30"/>
      <c r="DOP17" s="31"/>
      <c r="DOQ17" s="264"/>
      <c r="DOT17" s="30"/>
      <c r="DOW17" s="30"/>
      <c r="DOZ17" s="30"/>
      <c r="DPC17" s="30"/>
      <c r="DPF17" s="30"/>
      <c r="DPI17" s="30"/>
      <c r="DPL17" s="30"/>
      <c r="DPO17" s="30"/>
      <c r="DPR17" s="30"/>
      <c r="DPU17" s="30"/>
      <c r="DPX17" s="30"/>
      <c r="DQA17" s="30"/>
      <c r="DQD17" s="30"/>
      <c r="DQG17" s="30"/>
      <c r="DQJ17" s="31"/>
      <c r="DQK17" s="264"/>
      <c r="DQN17" s="30"/>
      <c r="DQQ17" s="30"/>
      <c r="DQT17" s="30"/>
      <c r="DQW17" s="30"/>
      <c r="DQZ17" s="30"/>
      <c r="DRC17" s="30"/>
      <c r="DRF17" s="30"/>
      <c r="DRI17" s="30"/>
      <c r="DRL17" s="30"/>
      <c r="DRO17" s="30"/>
      <c r="DRR17" s="30"/>
      <c r="DRU17" s="30"/>
      <c r="DRX17" s="30"/>
      <c r="DSA17" s="30"/>
      <c r="DSD17" s="31"/>
      <c r="DSE17" s="264"/>
      <c r="DSH17" s="30"/>
      <c r="DSK17" s="30"/>
      <c r="DSN17" s="30"/>
      <c r="DSQ17" s="30"/>
      <c r="DST17" s="30"/>
      <c r="DSW17" s="30"/>
      <c r="DSZ17" s="30"/>
      <c r="DTC17" s="30"/>
      <c r="DTF17" s="30"/>
      <c r="DTI17" s="30"/>
      <c r="DTL17" s="30"/>
      <c r="DTO17" s="30"/>
      <c r="DTR17" s="30"/>
      <c r="DTU17" s="30"/>
      <c r="DTX17" s="31"/>
      <c r="DTY17" s="264"/>
      <c r="DUB17" s="30"/>
      <c r="DUE17" s="30"/>
      <c r="DUH17" s="30"/>
      <c r="DUK17" s="30"/>
      <c r="DUN17" s="30"/>
      <c r="DUQ17" s="30"/>
      <c r="DUT17" s="30"/>
      <c r="DUW17" s="30"/>
      <c r="DUZ17" s="30"/>
      <c r="DVC17" s="30"/>
      <c r="DVF17" s="30"/>
      <c r="DVI17" s="30"/>
      <c r="DVL17" s="30"/>
      <c r="DVO17" s="30"/>
      <c r="DVR17" s="31"/>
      <c r="DVS17" s="264"/>
      <c r="DVV17" s="30"/>
      <c r="DVY17" s="30"/>
      <c r="DWB17" s="30"/>
      <c r="DWE17" s="30"/>
      <c r="DWH17" s="30"/>
      <c r="DWK17" s="30"/>
      <c r="DWN17" s="30"/>
      <c r="DWQ17" s="30"/>
      <c r="DWT17" s="30"/>
      <c r="DWW17" s="30"/>
      <c r="DWZ17" s="30"/>
      <c r="DXC17" s="30"/>
      <c r="DXF17" s="30"/>
      <c r="DXI17" s="30"/>
      <c r="DXL17" s="31"/>
      <c r="DXM17" s="264"/>
      <c r="DXP17" s="30"/>
      <c r="DXS17" s="30"/>
      <c r="DXV17" s="30"/>
      <c r="DXY17" s="30"/>
      <c r="DYB17" s="30"/>
      <c r="DYE17" s="30"/>
      <c r="DYH17" s="30"/>
      <c r="DYK17" s="30"/>
      <c r="DYN17" s="30"/>
      <c r="DYQ17" s="30"/>
      <c r="DYT17" s="30"/>
      <c r="DYW17" s="30"/>
      <c r="DYZ17" s="30"/>
      <c r="DZC17" s="30"/>
      <c r="DZF17" s="31"/>
      <c r="DZG17" s="264"/>
      <c r="DZJ17" s="30"/>
      <c r="DZM17" s="30"/>
      <c r="DZP17" s="30"/>
      <c r="DZS17" s="30"/>
      <c r="DZV17" s="30"/>
      <c r="DZY17" s="30"/>
      <c r="EAB17" s="30"/>
      <c r="EAE17" s="30"/>
      <c r="EAH17" s="30"/>
      <c r="EAK17" s="30"/>
      <c r="EAN17" s="30"/>
      <c r="EAQ17" s="30"/>
      <c r="EAT17" s="30"/>
      <c r="EAW17" s="30"/>
      <c r="EAZ17" s="31"/>
      <c r="EBA17" s="264"/>
      <c r="EBD17" s="30"/>
      <c r="EBG17" s="30"/>
      <c r="EBJ17" s="30"/>
      <c r="EBM17" s="30"/>
      <c r="EBP17" s="30"/>
      <c r="EBS17" s="30"/>
      <c r="EBV17" s="30"/>
      <c r="EBY17" s="30"/>
      <c r="ECB17" s="30"/>
      <c r="ECE17" s="30"/>
      <c r="ECH17" s="30"/>
      <c r="ECK17" s="30"/>
      <c r="ECN17" s="30"/>
      <c r="ECQ17" s="30"/>
      <c r="ECT17" s="31"/>
      <c r="ECU17" s="264"/>
      <c r="ECX17" s="30"/>
      <c r="EDA17" s="30"/>
      <c r="EDD17" s="30"/>
      <c r="EDG17" s="30"/>
      <c r="EDJ17" s="30"/>
      <c r="EDM17" s="30"/>
      <c r="EDP17" s="30"/>
      <c r="EDS17" s="30"/>
      <c r="EDV17" s="30"/>
      <c r="EDY17" s="30"/>
      <c r="EEB17" s="30"/>
      <c r="EEE17" s="30"/>
      <c r="EEH17" s="30"/>
      <c r="EEK17" s="30"/>
      <c r="EEN17" s="31"/>
      <c r="EEO17" s="264"/>
      <c r="EER17" s="30"/>
      <c r="EEU17" s="30"/>
      <c r="EEX17" s="30"/>
      <c r="EFA17" s="30"/>
      <c r="EFD17" s="30"/>
      <c r="EFG17" s="30"/>
      <c r="EFJ17" s="30"/>
      <c r="EFM17" s="30"/>
      <c r="EFP17" s="30"/>
      <c r="EFS17" s="30"/>
      <c r="EFV17" s="30"/>
      <c r="EFY17" s="30"/>
      <c r="EGB17" s="30"/>
      <c r="EGE17" s="30"/>
      <c r="EGH17" s="31"/>
      <c r="EGI17" s="264"/>
      <c r="EGL17" s="30"/>
      <c r="EGO17" s="30"/>
      <c r="EGR17" s="30"/>
      <c r="EGU17" s="30"/>
      <c r="EGX17" s="30"/>
      <c r="EHA17" s="30"/>
      <c r="EHD17" s="30"/>
      <c r="EHG17" s="30"/>
      <c r="EHJ17" s="30"/>
      <c r="EHM17" s="30"/>
      <c r="EHP17" s="30"/>
      <c r="EHS17" s="30"/>
      <c r="EHV17" s="30"/>
      <c r="EHY17" s="30"/>
      <c r="EIB17" s="31"/>
      <c r="EIC17" s="264"/>
      <c r="EIF17" s="30"/>
      <c r="EII17" s="30"/>
      <c r="EIL17" s="30"/>
      <c r="EIO17" s="30"/>
      <c r="EIR17" s="30"/>
      <c r="EIU17" s="30"/>
      <c r="EIX17" s="30"/>
      <c r="EJA17" s="30"/>
      <c r="EJD17" s="30"/>
      <c r="EJG17" s="30"/>
      <c r="EJJ17" s="30"/>
      <c r="EJM17" s="30"/>
      <c r="EJP17" s="30"/>
      <c r="EJS17" s="30"/>
      <c r="EJV17" s="31"/>
      <c r="EJW17" s="264"/>
      <c r="EJZ17" s="30"/>
      <c r="EKC17" s="30"/>
      <c r="EKF17" s="30"/>
      <c r="EKI17" s="30"/>
      <c r="EKL17" s="30"/>
      <c r="EKO17" s="30"/>
      <c r="EKR17" s="30"/>
      <c r="EKU17" s="30"/>
      <c r="EKX17" s="30"/>
      <c r="ELA17" s="30"/>
      <c r="ELD17" s="30"/>
      <c r="ELG17" s="30"/>
      <c r="ELJ17" s="30"/>
      <c r="ELM17" s="30"/>
      <c r="ELP17" s="31"/>
      <c r="ELQ17" s="264"/>
      <c r="ELT17" s="30"/>
      <c r="ELW17" s="30"/>
      <c r="ELZ17" s="30"/>
      <c r="EMC17" s="30"/>
      <c r="EMF17" s="30"/>
      <c r="EMI17" s="30"/>
      <c r="EML17" s="30"/>
      <c r="EMO17" s="30"/>
      <c r="EMR17" s="30"/>
      <c r="EMU17" s="30"/>
      <c r="EMX17" s="30"/>
      <c r="ENA17" s="30"/>
      <c r="END17" s="30"/>
      <c r="ENG17" s="30"/>
      <c r="ENJ17" s="31"/>
      <c r="ENK17" s="264"/>
      <c r="ENN17" s="30"/>
      <c r="ENQ17" s="30"/>
      <c r="ENT17" s="30"/>
      <c r="ENW17" s="30"/>
      <c r="ENZ17" s="30"/>
      <c r="EOC17" s="30"/>
      <c r="EOF17" s="30"/>
      <c r="EOI17" s="30"/>
      <c r="EOL17" s="30"/>
      <c r="EOO17" s="30"/>
      <c r="EOR17" s="30"/>
      <c r="EOU17" s="30"/>
      <c r="EOX17" s="30"/>
      <c r="EPA17" s="30"/>
      <c r="EPD17" s="31"/>
      <c r="EPE17" s="264"/>
      <c r="EPH17" s="30"/>
      <c r="EPK17" s="30"/>
      <c r="EPN17" s="30"/>
      <c r="EPQ17" s="30"/>
      <c r="EPT17" s="30"/>
      <c r="EPW17" s="30"/>
      <c r="EPZ17" s="30"/>
      <c r="EQC17" s="30"/>
      <c r="EQF17" s="30"/>
      <c r="EQI17" s="30"/>
      <c r="EQL17" s="30"/>
      <c r="EQO17" s="30"/>
      <c r="EQR17" s="30"/>
      <c r="EQU17" s="30"/>
      <c r="EQX17" s="31"/>
      <c r="EQY17" s="264"/>
      <c r="ERB17" s="30"/>
      <c r="ERE17" s="30"/>
      <c r="ERH17" s="30"/>
      <c r="ERK17" s="30"/>
      <c r="ERN17" s="30"/>
      <c r="ERQ17" s="30"/>
      <c r="ERT17" s="30"/>
      <c r="ERW17" s="30"/>
      <c r="ERZ17" s="30"/>
      <c r="ESC17" s="30"/>
      <c r="ESF17" s="30"/>
      <c r="ESI17" s="30"/>
      <c r="ESL17" s="30"/>
      <c r="ESO17" s="30"/>
      <c r="ESR17" s="31"/>
      <c r="ESS17" s="264"/>
      <c r="ESV17" s="30"/>
      <c r="ESY17" s="30"/>
      <c r="ETB17" s="30"/>
      <c r="ETE17" s="30"/>
      <c r="ETH17" s="30"/>
      <c r="ETK17" s="30"/>
      <c r="ETN17" s="30"/>
      <c r="ETQ17" s="30"/>
      <c r="ETT17" s="30"/>
      <c r="ETW17" s="30"/>
      <c r="ETZ17" s="30"/>
      <c r="EUC17" s="30"/>
      <c r="EUF17" s="30"/>
      <c r="EUI17" s="30"/>
      <c r="EUL17" s="31"/>
      <c r="EUM17" s="264"/>
      <c r="EUP17" s="30"/>
      <c r="EUS17" s="30"/>
      <c r="EUV17" s="30"/>
      <c r="EUY17" s="30"/>
      <c r="EVB17" s="30"/>
      <c r="EVE17" s="30"/>
      <c r="EVH17" s="30"/>
      <c r="EVK17" s="30"/>
      <c r="EVN17" s="30"/>
      <c r="EVQ17" s="30"/>
      <c r="EVT17" s="30"/>
      <c r="EVW17" s="30"/>
      <c r="EVZ17" s="30"/>
      <c r="EWC17" s="30"/>
      <c r="EWF17" s="31"/>
      <c r="EWG17" s="264"/>
      <c r="EWJ17" s="30"/>
      <c r="EWM17" s="30"/>
      <c r="EWP17" s="30"/>
      <c r="EWS17" s="30"/>
      <c r="EWV17" s="30"/>
      <c r="EWY17" s="30"/>
      <c r="EXB17" s="30"/>
      <c r="EXE17" s="30"/>
      <c r="EXH17" s="30"/>
      <c r="EXK17" s="30"/>
      <c r="EXN17" s="30"/>
      <c r="EXQ17" s="30"/>
      <c r="EXT17" s="30"/>
      <c r="EXW17" s="30"/>
      <c r="EXZ17" s="31"/>
      <c r="EYA17" s="264"/>
      <c r="EYD17" s="30"/>
      <c r="EYG17" s="30"/>
      <c r="EYJ17" s="30"/>
      <c r="EYM17" s="30"/>
      <c r="EYP17" s="30"/>
      <c r="EYS17" s="30"/>
      <c r="EYV17" s="30"/>
      <c r="EYY17" s="30"/>
      <c r="EZB17" s="30"/>
      <c r="EZE17" s="30"/>
      <c r="EZH17" s="30"/>
      <c r="EZK17" s="30"/>
      <c r="EZN17" s="30"/>
      <c r="EZQ17" s="30"/>
      <c r="EZT17" s="31"/>
      <c r="EZU17" s="264"/>
      <c r="EZX17" s="30"/>
      <c r="FAA17" s="30"/>
      <c r="FAD17" s="30"/>
      <c r="FAG17" s="30"/>
      <c r="FAJ17" s="30"/>
      <c r="FAM17" s="30"/>
      <c r="FAP17" s="30"/>
      <c r="FAS17" s="30"/>
      <c r="FAV17" s="30"/>
      <c r="FAY17" s="30"/>
      <c r="FBB17" s="30"/>
      <c r="FBE17" s="30"/>
      <c r="FBH17" s="30"/>
      <c r="FBK17" s="30"/>
      <c r="FBN17" s="31"/>
      <c r="FBO17" s="264"/>
      <c r="FBR17" s="30"/>
      <c r="FBU17" s="30"/>
      <c r="FBX17" s="30"/>
      <c r="FCA17" s="30"/>
      <c r="FCD17" s="30"/>
      <c r="FCG17" s="30"/>
      <c r="FCJ17" s="30"/>
      <c r="FCM17" s="30"/>
      <c r="FCP17" s="30"/>
      <c r="FCS17" s="30"/>
      <c r="FCV17" s="30"/>
      <c r="FCY17" s="30"/>
      <c r="FDB17" s="30"/>
      <c r="FDE17" s="30"/>
      <c r="FDH17" s="31"/>
      <c r="FDI17" s="264"/>
      <c r="FDL17" s="30"/>
      <c r="FDO17" s="30"/>
      <c r="FDR17" s="30"/>
      <c r="FDU17" s="30"/>
      <c r="FDX17" s="30"/>
      <c r="FEA17" s="30"/>
      <c r="FED17" s="30"/>
      <c r="FEG17" s="30"/>
      <c r="FEJ17" s="30"/>
      <c r="FEM17" s="30"/>
      <c r="FEP17" s="30"/>
      <c r="FES17" s="30"/>
      <c r="FEV17" s="30"/>
      <c r="FEY17" s="30"/>
      <c r="FFB17" s="31"/>
      <c r="FFC17" s="264"/>
      <c r="FFF17" s="30"/>
      <c r="FFI17" s="30"/>
      <c r="FFL17" s="30"/>
      <c r="FFO17" s="30"/>
      <c r="FFR17" s="30"/>
      <c r="FFU17" s="30"/>
      <c r="FFX17" s="30"/>
      <c r="FGA17" s="30"/>
      <c r="FGD17" s="30"/>
      <c r="FGG17" s="30"/>
      <c r="FGJ17" s="30"/>
      <c r="FGM17" s="30"/>
      <c r="FGP17" s="30"/>
      <c r="FGS17" s="30"/>
      <c r="FGV17" s="31"/>
      <c r="FGW17" s="264"/>
      <c r="FGZ17" s="30"/>
      <c r="FHC17" s="30"/>
      <c r="FHF17" s="30"/>
      <c r="FHI17" s="30"/>
      <c r="FHL17" s="30"/>
      <c r="FHO17" s="30"/>
      <c r="FHR17" s="30"/>
      <c r="FHU17" s="30"/>
      <c r="FHX17" s="30"/>
      <c r="FIA17" s="30"/>
      <c r="FID17" s="30"/>
      <c r="FIG17" s="30"/>
      <c r="FIJ17" s="30"/>
      <c r="FIM17" s="30"/>
      <c r="FIP17" s="31"/>
      <c r="FIQ17" s="264"/>
      <c r="FIT17" s="30"/>
      <c r="FIW17" s="30"/>
      <c r="FIZ17" s="30"/>
      <c r="FJC17" s="30"/>
      <c r="FJF17" s="30"/>
      <c r="FJI17" s="30"/>
      <c r="FJL17" s="30"/>
      <c r="FJO17" s="30"/>
      <c r="FJR17" s="30"/>
      <c r="FJU17" s="30"/>
      <c r="FJX17" s="30"/>
      <c r="FKA17" s="30"/>
      <c r="FKD17" s="30"/>
      <c r="FKG17" s="30"/>
      <c r="FKJ17" s="31"/>
      <c r="FKK17" s="264"/>
      <c r="FKN17" s="30"/>
      <c r="FKQ17" s="30"/>
      <c r="FKT17" s="30"/>
      <c r="FKW17" s="30"/>
      <c r="FKZ17" s="30"/>
      <c r="FLC17" s="30"/>
      <c r="FLF17" s="30"/>
      <c r="FLI17" s="30"/>
      <c r="FLL17" s="30"/>
      <c r="FLO17" s="30"/>
      <c r="FLR17" s="30"/>
      <c r="FLU17" s="30"/>
      <c r="FLX17" s="30"/>
      <c r="FMA17" s="30"/>
      <c r="FMD17" s="31"/>
      <c r="FME17" s="264"/>
      <c r="FMH17" s="30"/>
      <c r="FMK17" s="30"/>
      <c r="FMN17" s="30"/>
      <c r="FMQ17" s="30"/>
      <c r="FMT17" s="30"/>
      <c r="FMW17" s="30"/>
      <c r="FMZ17" s="30"/>
      <c r="FNC17" s="30"/>
      <c r="FNF17" s="30"/>
      <c r="FNI17" s="30"/>
      <c r="FNL17" s="30"/>
      <c r="FNO17" s="30"/>
      <c r="FNR17" s="30"/>
      <c r="FNU17" s="30"/>
      <c r="FNX17" s="31"/>
      <c r="FNY17" s="264"/>
      <c r="FOB17" s="30"/>
      <c r="FOE17" s="30"/>
      <c r="FOH17" s="30"/>
      <c r="FOK17" s="30"/>
      <c r="FON17" s="30"/>
      <c r="FOQ17" s="30"/>
      <c r="FOT17" s="30"/>
      <c r="FOW17" s="30"/>
      <c r="FOZ17" s="30"/>
      <c r="FPC17" s="30"/>
      <c r="FPF17" s="30"/>
      <c r="FPI17" s="30"/>
      <c r="FPL17" s="30"/>
      <c r="FPO17" s="30"/>
      <c r="FPR17" s="31"/>
      <c r="FPS17" s="264"/>
      <c r="FPV17" s="30"/>
      <c r="FPY17" s="30"/>
      <c r="FQB17" s="30"/>
      <c r="FQE17" s="30"/>
      <c r="FQH17" s="30"/>
      <c r="FQK17" s="30"/>
      <c r="FQN17" s="30"/>
      <c r="FQQ17" s="30"/>
      <c r="FQT17" s="30"/>
      <c r="FQW17" s="30"/>
      <c r="FQZ17" s="30"/>
      <c r="FRC17" s="30"/>
      <c r="FRF17" s="30"/>
      <c r="FRI17" s="30"/>
      <c r="FRL17" s="31"/>
      <c r="FRM17" s="264"/>
      <c r="FRP17" s="30"/>
      <c r="FRS17" s="30"/>
      <c r="FRV17" s="30"/>
      <c r="FRY17" s="30"/>
      <c r="FSB17" s="30"/>
      <c r="FSE17" s="30"/>
      <c r="FSH17" s="30"/>
      <c r="FSK17" s="30"/>
      <c r="FSN17" s="30"/>
      <c r="FSQ17" s="30"/>
      <c r="FST17" s="30"/>
      <c r="FSW17" s="30"/>
      <c r="FSZ17" s="30"/>
      <c r="FTC17" s="30"/>
      <c r="FTF17" s="31"/>
      <c r="FTG17" s="264"/>
      <c r="FTJ17" s="30"/>
      <c r="FTM17" s="30"/>
      <c r="FTP17" s="30"/>
      <c r="FTS17" s="30"/>
      <c r="FTV17" s="30"/>
      <c r="FTY17" s="30"/>
      <c r="FUB17" s="30"/>
      <c r="FUE17" s="30"/>
      <c r="FUH17" s="30"/>
      <c r="FUK17" s="30"/>
      <c r="FUN17" s="30"/>
      <c r="FUQ17" s="30"/>
      <c r="FUT17" s="30"/>
      <c r="FUW17" s="30"/>
      <c r="FUZ17" s="31"/>
      <c r="FVA17" s="264"/>
      <c r="FVD17" s="30"/>
      <c r="FVG17" s="30"/>
      <c r="FVJ17" s="30"/>
      <c r="FVM17" s="30"/>
      <c r="FVP17" s="30"/>
      <c r="FVS17" s="30"/>
      <c r="FVV17" s="30"/>
      <c r="FVY17" s="30"/>
      <c r="FWB17" s="30"/>
      <c r="FWE17" s="30"/>
      <c r="FWH17" s="30"/>
      <c r="FWK17" s="30"/>
      <c r="FWN17" s="30"/>
      <c r="FWQ17" s="30"/>
      <c r="FWT17" s="31"/>
      <c r="FWU17" s="264"/>
      <c r="FWX17" s="30"/>
      <c r="FXA17" s="30"/>
      <c r="FXD17" s="30"/>
      <c r="FXG17" s="30"/>
      <c r="FXJ17" s="30"/>
      <c r="FXM17" s="30"/>
      <c r="FXP17" s="30"/>
      <c r="FXS17" s="30"/>
      <c r="FXV17" s="30"/>
      <c r="FXY17" s="30"/>
      <c r="FYB17" s="30"/>
      <c r="FYE17" s="30"/>
      <c r="FYH17" s="30"/>
      <c r="FYK17" s="30"/>
      <c r="FYN17" s="31"/>
      <c r="FYO17" s="264"/>
      <c r="FYR17" s="30"/>
      <c r="FYU17" s="30"/>
      <c r="FYX17" s="30"/>
      <c r="FZA17" s="30"/>
      <c r="FZD17" s="30"/>
      <c r="FZG17" s="30"/>
      <c r="FZJ17" s="30"/>
      <c r="FZM17" s="30"/>
      <c r="FZP17" s="30"/>
      <c r="FZS17" s="30"/>
      <c r="FZV17" s="30"/>
      <c r="FZY17" s="30"/>
      <c r="GAB17" s="30"/>
      <c r="GAE17" s="30"/>
      <c r="GAH17" s="31"/>
      <c r="GAI17" s="264"/>
      <c r="GAL17" s="30"/>
      <c r="GAO17" s="30"/>
      <c r="GAR17" s="30"/>
      <c r="GAU17" s="30"/>
      <c r="GAX17" s="30"/>
      <c r="GBA17" s="30"/>
      <c r="GBD17" s="30"/>
      <c r="GBG17" s="30"/>
      <c r="GBJ17" s="30"/>
      <c r="GBM17" s="30"/>
      <c r="GBP17" s="30"/>
      <c r="GBS17" s="30"/>
      <c r="GBV17" s="30"/>
      <c r="GBY17" s="30"/>
      <c r="GCB17" s="31"/>
      <c r="GCC17" s="264"/>
      <c r="GCF17" s="30"/>
      <c r="GCI17" s="30"/>
      <c r="GCL17" s="30"/>
      <c r="GCO17" s="30"/>
      <c r="GCR17" s="30"/>
      <c r="GCU17" s="30"/>
      <c r="GCX17" s="30"/>
      <c r="GDA17" s="30"/>
      <c r="GDD17" s="30"/>
      <c r="GDG17" s="30"/>
      <c r="GDJ17" s="30"/>
      <c r="GDM17" s="30"/>
      <c r="GDP17" s="30"/>
      <c r="GDS17" s="30"/>
      <c r="GDV17" s="31"/>
      <c r="GDW17" s="264"/>
      <c r="GDZ17" s="30"/>
      <c r="GEC17" s="30"/>
      <c r="GEF17" s="30"/>
      <c r="GEI17" s="30"/>
      <c r="GEL17" s="30"/>
      <c r="GEO17" s="30"/>
      <c r="GER17" s="30"/>
      <c r="GEU17" s="30"/>
      <c r="GEX17" s="30"/>
      <c r="GFA17" s="30"/>
      <c r="GFD17" s="30"/>
      <c r="GFG17" s="30"/>
      <c r="GFJ17" s="30"/>
      <c r="GFM17" s="30"/>
      <c r="GFP17" s="31"/>
      <c r="GFQ17" s="264"/>
      <c r="GFT17" s="30"/>
      <c r="GFW17" s="30"/>
      <c r="GFZ17" s="30"/>
      <c r="GGC17" s="30"/>
      <c r="GGF17" s="30"/>
      <c r="GGI17" s="30"/>
      <c r="GGL17" s="30"/>
      <c r="GGO17" s="30"/>
      <c r="GGR17" s="30"/>
      <c r="GGU17" s="30"/>
      <c r="GGX17" s="30"/>
      <c r="GHA17" s="30"/>
      <c r="GHD17" s="30"/>
      <c r="GHG17" s="30"/>
      <c r="GHJ17" s="31"/>
      <c r="GHK17" s="264"/>
      <c r="GHN17" s="30"/>
      <c r="GHQ17" s="30"/>
      <c r="GHT17" s="30"/>
      <c r="GHW17" s="30"/>
      <c r="GHZ17" s="30"/>
      <c r="GIC17" s="30"/>
      <c r="GIF17" s="30"/>
      <c r="GII17" s="30"/>
      <c r="GIL17" s="30"/>
      <c r="GIO17" s="30"/>
      <c r="GIR17" s="30"/>
      <c r="GIU17" s="30"/>
      <c r="GIX17" s="30"/>
      <c r="GJA17" s="30"/>
      <c r="GJD17" s="31"/>
      <c r="GJE17" s="264"/>
      <c r="GJH17" s="30"/>
      <c r="GJK17" s="30"/>
      <c r="GJN17" s="30"/>
      <c r="GJQ17" s="30"/>
      <c r="GJT17" s="30"/>
      <c r="GJW17" s="30"/>
      <c r="GJZ17" s="30"/>
      <c r="GKC17" s="30"/>
      <c r="GKF17" s="30"/>
      <c r="GKI17" s="30"/>
      <c r="GKL17" s="30"/>
      <c r="GKO17" s="30"/>
      <c r="GKR17" s="30"/>
      <c r="GKU17" s="30"/>
      <c r="GKX17" s="31"/>
      <c r="GKY17" s="264"/>
      <c r="GLB17" s="30"/>
      <c r="GLE17" s="30"/>
      <c r="GLH17" s="30"/>
      <c r="GLK17" s="30"/>
      <c r="GLN17" s="30"/>
      <c r="GLQ17" s="30"/>
      <c r="GLT17" s="30"/>
      <c r="GLW17" s="30"/>
      <c r="GLZ17" s="30"/>
      <c r="GMC17" s="30"/>
      <c r="GMF17" s="30"/>
      <c r="GMI17" s="30"/>
      <c r="GML17" s="30"/>
      <c r="GMO17" s="30"/>
      <c r="GMR17" s="31"/>
      <c r="GMS17" s="264"/>
      <c r="GMV17" s="30"/>
      <c r="GMY17" s="30"/>
      <c r="GNB17" s="30"/>
      <c r="GNE17" s="30"/>
      <c r="GNH17" s="30"/>
      <c r="GNK17" s="30"/>
      <c r="GNN17" s="30"/>
      <c r="GNQ17" s="30"/>
      <c r="GNT17" s="30"/>
      <c r="GNW17" s="30"/>
      <c r="GNZ17" s="30"/>
      <c r="GOC17" s="30"/>
      <c r="GOF17" s="30"/>
      <c r="GOI17" s="30"/>
      <c r="GOL17" s="31"/>
      <c r="GOM17" s="264"/>
      <c r="GOP17" s="30"/>
      <c r="GOS17" s="30"/>
      <c r="GOV17" s="30"/>
      <c r="GOY17" s="30"/>
      <c r="GPB17" s="30"/>
      <c r="GPE17" s="30"/>
      <c r="GPH17" s="30"/>
      <c r="GPK17" s="30"/>
      <c r="GPN17" s="30"/>
      <c r="GPQ17" s="30"/>
      <c r="GPT17" s="30"/>
      <c r="GPW17" s="30"/>
      <c r="GPZ17" s="30"/>
      <c r="GQC17" s="30"/>
      <c r="GQF17" s="31"/>
      <c r="GQG17" s="264"/>
      <c r="GQJ17" s="30"/>
      <c r="GQM17" s="30"/>
      <c r="GQP17" s="30"/>
      <c r="GQS17" s="30"/>
      <c r="GQV17" s="30"/>
      <c r="GQY17" s="30"/>
      <c r="GRB17" s="30"/>
      <c r="GRE17" s="30"/>
      <c r="GRH17" s="30"/>
      <c r="GRK17" s="30"/>
      <c r="GRN17" s="30"/>
      <c r="GRQ17" s="30"/>
      <c r="GRT17" s="30"/>
      <c r="GRW17" s="30"/>
      <c r="GRZ17" s="31"/>
      <c r="GSA17" s="264"/>
      <c r="GSD17" s="30"/>
      <c r="GSG17" s="30"/>
      <c r="GSJ17" s="30"/>
      <c r="GSM17" s="30"/>
      <c r="GSP17" s="30"/>
      <c r="GSS17" s="30"/>
      <c r="GSV17" s="30"/>
      <c r="GSY17" s="30"/>
      <c r="GTB17" s="30"/>
      <c r="GTE17" s="30"/>
      <c r="GTH17" s="30"/>
      <c r="GTK17" s="30"/>
      <c r="GTN17" s="30"/>
      <c r="GTQ17" s="30"/>
      <c r="GTT17" s="31"/>
      <c r="GTU17" s="264"/>
      <c r="GTX17" s="30"/>
      <c r="GUA17" s="30"/>
      <c r="GUD17" s="30"/>
      <c r="GUG17" s="30"/>
      <c r="GUJ17" s="30"/>
      <c r="GUM17" s="30"/>
      <c r="GUP17" s="30"/>
      <c r="GUS17" s="30"/>
      <c r="GUV17" s="30"/>
      <c r="GUY17" s="30"/>
      <c r="GVB17" s="30"/>
      <c r="GVE17" s="30"/>
      <c r="GVH17" s="30"/>
      <c r="GVK17" s="30"/>
      <c r="GVN17" s="31"/>
      <c r="GVO17" s="264"/>
      <c r="GVR17" s="30"/>
      <c r="GVU17" s="30"/>
      <c r="GVX17" s="30"/>
      <c r="GWA17" s="30"/>
      <c r="GWD17" s="30"/>
      <c r="GWG17" s="30"/>
      <c r="GWJ17" s="30"/>
      <c r="GWM17" s="30"/>
      <c r="GWP17" s="30"/>
      <c r="GWS17" s="30"/>
      <c r="GWV17" s="30"/>
      <c r="GWY17" s="30"/>
      <c r="GXB17" s="30"/>
      <c r="GXE17" s="30"/>
      <c r="GXH17" s="31"/>
      <c r="GXI17" s="264"/>
      <c r="GXL17" s="30"/>
      <c r="GXO17" s="30"/>
      <c r="GXR17" s="30"/>
      <c r="GXU17" s="30"/>
      <c r="GXX17" s="30"/>
      <c r="GYA17" s="30"/>
      <c r="GYD17" s="30"/>
      <c r="GYG17" s="30"/>
      <c r="GYJ17" s="30"/>
      <c r="GYM17" s="30"/>
      <c r="GYP17" s="30"/>
      <c r="GYS17" s="30"/>
      <c r="GYV17" s="30"/>
      <c r="GYY17" s="30"/>
      <c r="GZB17" s="31"/>
      <c r="GZC17" s="264"/>
      <c r="GZF17" s="30"/>
      <c r="GZI17" s="30"/>
      <c r="GZL17" s="30"/>
      <c r="GZO17" s="30"/>
      <c r="GZR17" s="30"/>
      <c r="GZU17" s="30"/>
      <c r="GZX17" s="30"/>
      <c r="HAA17" s="30"/>
      <c r="HAD17" s="30"/>
      <c r="HAG17" s="30"/>
      <c r="HAJ17" s="30"/>
      <c r="HAM17" s="30"/>
      <c r="HAP17" s="30"/>
      <c r="HAS17" s="30"/>
      <c r="HAV17" s="31"/>
      <c r="HAW17" s="264"/>
      <c r="HAZ17" s="30"/>
      <c r="HBC17" s="30"/>
      <c r="HBF17" s="30"/>
      <c r="HBI17" s="30"/>
      <c r="HBL17" s="30"/>
      <c r="HBO17" s="30"/>
      <c r="HBR17" s="30"/>
      <c r="HBU17" s="30"/>
      <c r="HBX17" s="30"/>
      <c r="HCA17" s="30"/>
      <c r="HCD17" s="30"/>
      <c r="HCG17" s="30"/>
      <c r="HCJ17" s="30"/>
      <c r="HCM17" s="30"/>
      <c r="HCP17" s="31"/>
      <c r="HCQ17" s="264"/>
      <c r="HCT17" s="30"/>
      <c r="HCW17" s="30"/>
      <c r="HCZ17" s="30"/>
      <c r="HDC17" s="30"/>
      <c r="HDF17" s="30"/>
      <c r="HDI17" s="30"/>
      <c r="HDL17" s="30"/>
      <c r="HDO17" s="30"/>
      <c r="HDR17" s="30"/>
      <c r="HDU17" s="30"/>
      <c r="HDX17" s="30"/>
      <c r="HEA17" s="30"/>
      <c r="HED17" s="30"/>
      <c r="HEG17" s="30"/>
      <c r="HEJ17" s="31"/>
      <c r="HEK17" s="264"/>
      <c r="HEN17" s="30"/>
      <c r="HEQ17" s="30"/>
      <c r="HET17" s="30"/>
      <c r="HEW17" s="30"/>
      <c r="HEZ17" s="30"/>
      <c r="HFC17" s="30"/>
      <c r="HFF17" s="30"/>
      <c r="HFI17" s="30"/>
      <c r="HFL17" s="30"/>
      <c r="HFO17" s="30"/>
      <c r="HFR17" s="30"/>
      <c r="HFU17" s="30"/>
      <c r="HFX17" s="30"/>
      <c r="HGA17" s="30"/>
      <c r="HGD17" s="31"/>
      <c r="HGE17" s="264"/>
      <c r="HGH17" s="30"/>
      <c r="HGK17" s="30"/>
      <c r="HGN17" s="30"/>
      <c r="HGQ17" s="30"/>
      <c r="HGT17" s="30"/>
      <c r="HGW17" s="30"/>
      <c r="HGZ17" s="30"/>
      <c r="HHC17" s="30"/>
      <c r="HHF17" s="30"/>
      <c r="HHI17" s="30"/>
      <c r="HHL17" s="30"/>
      <c r="HHO17" s="30"/>
      <c r="HHR17" s="30"/>
      <c r="HHU17" s="30"/>
      <c r="HHX17" s="31"/>
      <c r="HHY17" s="264"/>
      <c r="HIB17" s="30"/>
      <c r="HIE17" s="30"/>
      <c r="HIH17" s="30"/>
      <c r="HIK17" s="30"/>
      <c r="HIN17" s="30"/>
      <c r="HIQ17" s="30"/>
      <c r="HIT17" s="30"/>
      <c r="HIW17" s="30"/>
      <c r="HIZ17" s="30"/>
      <c r="HJC17" s="30"/>
      <c r="HJF17" s="30"/>
      <c r="HJI17" s="30"/>
      <c r="HJL17" s="30"/>
      <c r="HJO17" s="30"/>
      <c r="HJR17" s="31"/>
      <c r="HJS17" s="264"/>
      <c r="HJV17" s="30"/>
      <c r="HJY17" s="30"/>
      <c r="HKB17" s="30"/>
      <c r="HKE17" s="30"/>
      <c r="HKH17" s="30"/>
      <c r="HKK17" s="30"/>
      <c r="HKN17" s="30"/>
      <c r="HKQ17" s="30"/>
      <c r="HKT17" s="30"/>
      <c r="HKW17" s="30"/>
      <c r="HKZ17" s="30"/>
      <c r="HLC17" s="30"/>
      <c r="HLF17" s="30"/>
      <c r="HLI17" s="30"/>
      <c r="HLL17" s="31"/>
      <c r="HLM17" s="264"/>
      <c r="HLP17" s="30"/>
      <c r="HLS17" s="30"/>
      <c r="HLV17" s="30"/>
      <c r="HLY17" s="30"/>
      <c r="HMB17" s="30"/>
      <c r="HME17" s="30"/>
      <c r="HMH17" s="30"/>
      <c r="HMK17" s="30"/>
      <c r="HMN17" s="30"/>
      <c r="HMQ17" s="30"/>
      <c r="HMT17" s="30"/>
      <c r="HMW17" s="30"/>
      <c r="HMZ17" s="30"/>
      <c r="HNC17" s="30"/>
      <c r="HNF17" s="31"/>
      <c r="HNG17" s="264"/>
      <c r="HNJ17" s="30"/>
      <c r="HNM17" s="30"/>
      <c r="HNP17" s="30"/>
      <c r="HNS17" s="30"/>
      <c r="HNV17" s="30"/>
      <c r="HNY17" s="30"/>
      <c r="HOB17" s="30"/>
      <c r="HOE17" s="30"/>
      <c r="HOH17" s="30"/>
      <c r="HOK17" s="30"/>
      <c r="HON17" s="30"/>
      <c r="HOQ17" s="30"/>
      <c r="HOT17" s="30"/>
      <c r="HOW17" s="30"/>
      <c r="HOZ17" s="31"/>
      <c r="HPA17" s="264"/>
      <c r="HPD17" s="30"/>
      <c r="HPG17" s="30"/>
      <c r="HPJ17" s="30"/>
      <c r="HPM17" s="30"/>
      <c r="HPP17" s="30"/>
      <c r="HPS17" s="30"/>
      <c r="HPV17" s="30"/>
      <c r="HPY17" s="30"/>
      <c r="HQB17" s="30"/>
      <c r="HQE17" s="30"/>
      <c r="HQH17" s="30"/>
      <c r="HQK17" s="30"/>
      <c r="HQN17" s="30"/>
      <c r="HQQ17" s="30"/>
      <c r="HQT17" s="31"/>
      <c r="HQU17" s="264"/>
      <c r="HQX17" s="30"/>
      <c r="HRA17" s="30"/>
      <c r="HRD17" s="30"/>
      <c r="HRG17" s="30"/>
      <c r="HRJ17" s="30"/>
      <c r="HRM17" s="30"/>
      <c r="HRP17" s="30"/>
      <c r="HRS17" s="30"/>
      <c r="HRV17" s="30"/>
      <c r="HRY17" s="30"/>
      <c r="HSB17" s="30"/>
      <c r="HSE17" s="30"/>
      <c r="HSH17" s="30"/>
      <c r="HSK17" s="30"/>
      <c r="HSN17" s="31"/>
      <c r="HSO17" s="264"/>
      <c r="HSR17" s="30"/>
      <c r="HSU17" s="30"/>
      <c r="HSX17" s="30"/>
      <c r="HTA17" s="30"/>
      <c r="HTD17" s="30"/>
      <c r="HTG17" s="30"/>
      <c r="HTJ17" s="30"/>
      <c r="HTM17" s="30"/>
      <c r="HTP17" s="30"/>
      <c r="HTS17" s="30"/>
      <c r="HTV17" s="30"/>
      <c r="HTY17" s="30"/>
      <c r="HUB17" s="30"/>
      <c r="HUE17" s="30"/>
      <c r="HUH17" s="31"/>
      <c r="HUI17" s="264"/>
      <c r="HUL17" s="30"/>
      <c r="HUO17" s="30"/>
      <c r="HUR17" s="30"/>
      <c r="HUU17" s="30"/>
      <c r="HUX17" s="30"/>
      <c r="HVA17" s="30"/>
      <c r="HVD17" s="30"/>
      <c r="HVG17" s="30"/>
      <c r="HVJ17" s="30"/>
      <c r="HVM17" s="30"/>
      <c r="HVP17" s="30"/>
      <c r="HVS17" s="30"/>
      <c r="HVV17" s="30"/>
      <c r="HVY17" s="30"/>
      <c r="HWB17" s="31"/>
      <c r="HWC17" s="264"/>
      <c r="HWF17" s="30"/>
      <c r="HWI17" s="30"/>
      <c r="HWL17" s="30"/>
      <c r="HWO17" s="30"/>
      <c r="HWR17" s="30"/>
      <c r="HWU17" s="30"/>
      <c r="HWX17" s="30"/>
      <c r="HXA17" s="30"/>
      <c r="HXD17" s="30"/>
      <c r="HXG17" s="30"/>
      <c r="HXJ17" s="30"/>
      <c r="HXM17" s="30"/>
      <c r="HXP17" s="30"/>
      <c r="HXS17" s="30"/>
      <c r="HXV17" s="31"/>
      <c r="HXW17" s="264"/>
      <c r="HXZ17" s="30"/>
      <c r="HYC17" s="30"/>
      <c r="HYF17" s="30"/>
      <c r="HYI17" s="30"/>
      <c r="HYL17" s="30"/>
      <c r="HYO17" s="30"/>
      <c r="HYR17" s="30"/>
      <c r="HYU17" s="30"/>
      <c r="HYX17" s="30"/>
      <c r="HZA17" s="30"/>
      <c r="HZD17" s="30"/>
      <c r="HZG17" s="30"/>
      <c r="HZJ17" s="30"/>
      <c r="HZM17" s="30"/>
      <c r="HZP17" s="31"/>
      <c r="HZQ17" s="264"/>
      <c r="HZT17" s="30"/>
      <c r="HZW17" s="30"/>
      <c r="HZZ17" s="30"/>
      <c r="IAC17" s="30"/>
      <c r="IAF17" s="30"/>
      <c r="IAI17" s="30"/>
      <c r="IAL17" s="30"/>
      <c r="IAO17" s="30"/>
      <c r="IAR17" s="30"/>
      <c r="IAU17" s="30"/>
      <c r="IAX17" s="30"/>
      <c r="IBA17" s="30"/>
      <c r="IBD17" s="30"/>
      <c r="IBG17" s="30"/>
      <c r="IBJ17" s="31"/>
      <c r="IBK17" s="264"/>
      <c r="IBN17" s="30"/>
      <c r="IBQ17" s="30"/>
      <c r="IBT17" s="30"/>
      <c r="IBW17" s="30"/>
      <c r="IBZ17" s="30"/>
      <c r="ICC17" s="30"/>
      <c r="ICF17" s="30"/>
      <c r="ICI17" s="30"/>
      <c r="ICL17" s="30"/>
      <c r="ICO17" s="30"/>
      <c r="ICR17" s="30"/>
      <c r="ICU17" s="30"/>
      <c r="ICX17" s="30"/>
      <c r="IDA17" s="30"/>
      <c r="IDD17" s="31"/>
      <c r="IDE17" s="264"/>
      <c r="IDH17" s="30"/>
      <c r="IDK17" s="30"/>
      <c r="IDN17" s="30"/>
      <c r="IDQ17" s="30"/>
      <c r="IDT17" s="30"/>
      <c r="IDW17" s="30"/>
      <c r="IDZ17" s="30"/>
      <c r="IEC17" s="30"/>
      <c r="IEF17" s="30"/>
      <c r="IEI17" s="30"/>
      <c r="IEL17" s="30"/>
      <c r="IEO17" s="30"/>
      <c r="IER17" s="30"/>
      <c r="IEU17" s="30"/>
      <c r="IEX17" s="31"/>
      <c r="IEY17" s="264"/>
      <c r="IFB17" s="30"/>
      <c r="IFE17" s="30"/>
      <c r="IFH17" s="30"/>
      <c r="IFK17" s="30"/>
      <c r="IFN17" s="30"/>
      <c r="IFQ17" s="30"/>
      <c r="IFT17" s="30"/>
      <c r="IFW17" s="30"/>
      <c r="IFZ17" s="30"/>
      <c r="IGC17" s="30"/>
      <c r="IGF17" s="30"/>
      <c r="IGI17" s="30"/>
      <c r="IGL17" s="30"/>
      <c r="IGO17" s="30"/>
      <c r="IGR17" s="31"/>
      <c r="IGS17" s="264"/>
      <c r="IGV17" s="30"/>
      <c r="IGY17" s="30"/>
      <c r="IHB17" s="30"/>
      <c r="IHE17" s="30"/>
      <c r="IHH17" s="30"/>
      <c r="IHK17" s="30"/>
      <c r="IHN17" s="30"/>
      <c r="IHQ17" s="30"/>
      <c r="IHT17" s="30"/>
      <c r="IHW17" s="30"/>
      <c r="IHZ17" s="30"/>
      <c r="IIC17" s="30"/>
      <c r="IIF17" s="30"/>
      <c r="III17" s="30"/>
      <c r="IIL17" s="31"/>
      <c r="IIM17" s="264"/>
      <c r="IIP17" s="30"/>
      <c r="IIS17" s="30"/>
      <c r="IIV17" s="30"/>
      <c r="IIY17" s="30"/>
      <c r="IJB17" s="30"/>
      <c r="IJE17" s="30"/>
      <c r="IJH17" s="30"/>
      <c r="IJK17" s="30"/>
      <c r="IJN17" s="30"/>
      <c r="IJQ17" s="30"/>
      <c r="IJT17" s="30"/>
      <c r="IJW17" s="30"/>
      <c r="IJZ17" s="30"/>
      <c r="IKC17" s="30"/>
      <c r="IKF17" s="31"/>
      <c r="IKG17" s="264"/>
      <c r="IKJ17" s="30"/>
      <c r="IKM17" s="30"/>
      <c r="IKP17" s="30"/>
      <c r="IKS17" s="30"/>
      <c r="IKV17" s="30"/>
      <c r="IKY17" s="30"/>
      <c r="ILB17" s="30"/>
      <c r="ILE17" s="30"/>
      <c r="ILH17" s="30"/>
      <c r="ILK17" s="30"/>
      <c r="ILN17" s="30"/>
      <c r="ILQ17" s="30"/>
      <c r="ILT17" s="30"/>
      <c r="ILW17" s="30"/>
      <c r="ILZ17" s="31"/>
      <c r="IMA17" s="264"/>
      <c r="IMD17" s="30"/>
      <c r="IMG17" s="30"/>
      <c r="IMJ17" s="30"/>
      <c r="IMM17" s="30"/>
      <c r="IMP17" s="30"/>
      <c r="IMS17" s="30"/>
      <c r="IMV17" s="30"/>
      <c r="IMY17" s="30"/>
      <c r="INB17" s="30"/>
      <c r="INE17" s="30"/>
      <c r="INH17" s="30"/>
      <c r="INK17" s="30"/>
      <c r="INN17" s="30"/>
      <c r="INQ17" s="30"/>
      <c r="INT17" s="31"/>
      <c r="INU17" s="264"/>
      <c r="INX17" s="30"/>
      <c r="IOA17" s="30"/>
      <c r="IOD17" s="30"/>
      <c r="IOG17" s="30"/>
      <c r="IOJ17" s="30"/>
      <c r="IOM17" s="30"/>
      <c r="IOP17" s="30"/>
      <c r="IOS17" s="30"/>
      <c r="IOV17" s="30"/>
      <c r="IOY17" s="30"/>
      <c r="IPB17" s="30"/>
      <c r="IPE17" s="30"/>
      <c r="IPH17" s="30"/>
      <c r="IPK17" s="30"/>
      <c r="IPN17" s="31"/>
      <c r="IPO17" s="264"/>
      <c r="IPR17" s="30"/>
      <c r="IPU17" s="30"/>
      <c r="IPX17" s="30"/>
      <c r="IQA17" s="30"/>
      <c r="IQD17" s="30"/>
      <c r="IQG17" s="30"/>
      <c r="IQJ17" s="30"/>
      <c r="IQM17" s="30"/>
      <c r="IQP17" s="30"/>
      <c r="IQS17" s="30"/>
      <c r="IQV17" s="30"/>
      <c r="IQY17" s="30"/>
      <c r="IRB17" s="30"/>
      <c r="IRE17" s="30"/>
      <c r="IRH17" s="31"/>
      <c r="IRI17" s="264"/>
      <c r="IRL17" s="30"/>
      <c r="IRO17" s="30"/>
      <c r="IRR17" s="30"/>
      <c r="IRU17" s="30"/>
      <c r="IRX17" s="30"/>
      <c r="ISA17" s="30"/>
      <c r="ISD17" s="30"/>
      <c r="ISG17" s="30"/>
      <c r="ISJ17" s="30"/>
      <c r="ISM17" s="30"/>
      <c r="ISP17" s="30"/>
      <c r="ISS17" s="30"/>
      <c r="ISV17" s="30"/>
      <c r="ISY17" s="30"/>
      <c r="ITB17" s="31"/>
      <c r="ITC17" s="264"/>
      <c r="ITF17" s="30"/>
      <c r="ITI17" s="30"/>
      <c r="ITL17" s="30"/>
      <c r="ITO17" s="30"/>
      <c r="ITR17" s="30"/>
      <c r="ITU17" s="30"/>
      <c r="ITX17" s="30"/>
      <c r="IUA17" s="30"/>
      <c r="IUD17" s="30"/>
      <c r="IUG17" s="30"/>
      <c r="IUJ17" s="30"/>
      <c r="IUM17" s="30"/>
      <c r="IUP17" s="30"/>
      <c r="IUS17" s="30"/>
      <c r="IUV17" s="31"/>
      <c r="IUW17" s="264"/>
      <c r="IUZ17" s="30"/>
      <c r="IVC17" s="30"/>
      <c r="IVF17" s="30"/>
      <c r="IVI17" s="30"/>
      <c r="IVL17" s="30"/>
      <c r="IVO17" s="30"/>
      <c r="IVR17" s="30"/>
      <c r="IVU17" s="30"/>
      <c r="IVX17" s="30"/>
      <c r="IWA17" s="30"/>
      <c r="IWD17" s="30"/>
      <c r="IWG17" s="30"/>
      <c r="IWJ17" s="30"/>
      <c r="IWM17" s="30"/>
      <c r="IWP17" s="31"/>
      <c r="IWQ17" s="264"/>
      <c r="IWT17" s="30"/>
      <c r="IWW17" s="30"/>
      <c r="IWZ17" s="30"/>
      <c r="IXC17" s="30"/>
      <c r="IXF17" s="30"/>
      <c r="IXI17" s="30"/>
      <c r="IXL17" s="30"/>
      <c r="IXO17" s="30"/>
      <c r="IXR17" s="30"/>
      <c r="IXU17" s="30"/>
      <c r="IXX17" s="30"/>
      <c r="IYA17" s="30"/>
      <c r="IYD17" s="30"/>
      <c r="IYG17" s="30"/>
      <c r="IYJ17" s="31"/>
      <c r="IYK17" s="264"/>
      <c r="IYN17" s="30"/>
      <c r="IYQ17" s="30"/>
      <c r="IYT17" s="30"/>
      <c r="IYW17" s="30"/>
      <c r="IYZ17" s="30"/>
      <c r="IZC17" s="30"/>
      <c r="IZF17" s="30"/>
      <c r="IZI17" s="30"/>
      <c r="IZL17" s="30"/>
      <c r="IZO17" s="30"/>
      <c r="IZR17" s="30"/>
      <c r="IZU17" s="30"/>
      <c r="IZX17" s="30"/>
      <c r="JAA17" s="30"/>
      <c r="JAD17" s="31"/>
      <c r="JAE17" s="264"/>
      <c r="JAH17" s="30"/>
      <c r="JAK17" s="30"/>
      <c r="JAN17" s="30"/>
      <c r="JAQ17" s="30"/>
      <c r="JAT17" s="30"/>
      <c r="JAW17" s="30"/>
      <c r="JAZ17" s="30"/>
      <c r="JBC17" s="30"/>
      <c r="JBF17" s="30"/>
      <c r="JBI17" s="30"/>
      <c r="JBL17" s="30"/>
      <c r="JBO17" s="30"/>
      <c r="JBR17" s="30"/>
      <c r="JBU17" s="30"/>
      <c r="JBX17" s="31"/>
      <c r="JBY17" s="264"/>
      <c r="JCB17" s="30"/>
      <c r="JCE17" s="30"/>
      <c r="JCH17" s="30"/>
      <c r="JCK17" s="30"/>
      <c r="JCN17" s="30"/>
      <c r="JCQ17" s="30"/>
      <c r="JCT17" s="30"/>
      <c r="JCW17" s="30"/>
      <c r="JCZ17" s="30"/>
      <c r="JDC17" s="30"/>
      <c r="JDF17" s="30"/>
      <c r="JDI17" s="30"/>
      <c r="JDL17" s="30"/>
      <c r="JDO17" s="30"/>
      <c r="JDR17" s="31"/>
      <c r="JDS17" s="264"/>
      <c r="JDV17" s="30"/>
      <c r="JDY17" s="30"/>
      <c r="JEB17" s="30"/>
      <c r="JEE17" s="30"/>
      <c r="JEH17" s="30"/>
      <c r="JEK17" s="30"/>
      <c r="JEN17" s="30"/>
      <c r="JEQ17" s="30"/>
      <c r="JET17" s="30"/>
      <c r="JEW17" s="30"/>
      <c r="JEZ17" s="30"/>
      <c r="JFC17" s="30"/>
      <c r="JFF17" s="30"/>
      <c r="JFI17" s="30"/>
      <c r="JFL17" s="31"/>
      <c r="JFM17" s="264"/>
      <c r="JFP17" s="30"/>
      <c r="JFS17" s="30"/>
      <c r="JFV17" s="30"/>
      <c r="JFY17" s="30"/>
      <c r="JGB17" s="30"/>
      <c r="JGE17" s="30"/>
      <c r="JGH17" s="30"/>
      <c r="JGK17" s="30"/>
      <c r="JGN17" s="30"/>
      <c r="JGQ17" s="30"/>
      <c r="JGT17" s="30"/>
      <c r="JGW17" s="30"/>
      <c r="JGZ17" s="30"/>
      <c r="JHC17" s="30"/>
      <c r="JHF17" s="31"/>
      <c r="JHG17" s="264"/>
      <c r="JHJ17" s="30"/>
      <c r="JHM17" s="30"/>
      <c r="JHP17" s="30"/>
      <c r="JHS17" s="30"/>
      <c r="JHV17" s="30"/>
      <c r="JHY17" s="30"/>
      <c r="JIB17" s="30"/>
      <c r="JIE17" s="30"/>
      <c r="JIH17" s="30"/>
      <c r="JIK17" s="30"/>
      <c r="JIN17" s="30"/>
      <c r="JIQ17" s="30"/>
      <c r="JIT17" s="30"/>
      <c r="JIW17" s="30"/>
      <c r="JIZ17" s="31"/>
      <c r="JJA17" s="264"/>
      <c r="JJD17" s="30"/>
      <c r="JJG17" s="30"/>
      <c r="JJJ17" s="30"/>
      <c r="JJM17" s="30"/>
      <c r="JJP17" s="30"/>
      <c r="JJS17" s="30"/>
      <c r="JJV17" s="30"/>
      <c r="JJY17" s="30"/>
      <c r="JKB17" s="30"/>
      <c r="JKE17" s="30"/>
      <c r="JKH17" s="30"/>
      <c r="JKK17" s="30"/>
      <c r="JKN17" s="30"/>
      <c r="JKQ17" s="30"/>
      <c r="JKT17" s="31"/>
      <c r="JKU17" s="264"/>
      <c r="JKX17" s="30"/>
      <c r="JLA17" s="30"/>
      <c r="JLD17" s="30"/>
      <c r="JLG17" s="30"/>
      <c r="JLJ17" s="30"/>
      <c r="JLM17" s="30"/>
      <c r="JLP17" s="30"/>
      <c r="JLS17" s="30"/>
      <c r="JLV17" s="30"/>
      <c r="JLY17" s="30"/>
      <c r="JMB17" s="30"/>
      <c r="JME17" s="30"/>
      <c r="JMH17" s="30"/>
      <c r="JMK17" s="30"/>
      <c r="JMN17" s="31"/>
      <c r="JMO17" s="264"/>
      <c r="JMR17" s="30"/>
      <c r="JMU17" s="30"/>
      <c r="JMX17" s="30"/>
      <c r="JNA17" s="30"/>
      <c r="JND17" s="30"/>
      <c r="JNG17" s="30"/>
      <c r="JNJ17" s="30"/>
      <c r="JNM17" s="30"/>
      <c r="JNP17" s="30"/>
      <c r="JNS17" s="30"/>
      <c r="JNV17" s="30"/>
      <c r="JNY17" s="30"/>
      <c r="JOB17" s="30"/>
      <c r="JOE17" s="30"/>
      <c r="JOH17" s="31"/>
      <c r="JOI17" s="264"/>
      <c r="JOL17" s="30"/>
      <c r="JOO17" s="30"/>
      <c r="JOR17" s="30"/>
      <c r="JOU17" s="30"/>
      <c r="JOX17" s="30"/>
      <c r="JPA17" s="30"/>
      <c r="JPD17" s="30"/>
      <c r="JPG17" s="30"/>
      <c r="JPJ17" s="30"/>
      <c r="JPM17" s="30"/>
      <c r="JPP17" s="30"/>
      <c r="JPS17" s="30"/>
      <c r="JPV17" s="30"/>
      <c r="JPY17" s="30"/>
      <c r="JQB17" s="31"/>
      <c r="JQC17" s="264"/>
      <c r="JQF17" s="30"/>
      <c r="JQI17" s="30"/>
      <c r="JQL17" s="30"/>
      <c r="JQO17" s="30"/>
      <c r="JQR17" s="30"/>
      <c r="JQU17" s="30"/>
      <c r="JQX17" s="30"/>
      <c r="JRA17" s="30"/>
      <c r="JRD17" s="30"/>
      <c r="JRG17" s="30"/>
      <c r="JRJ17" s="30"/>
      <c r="JRM17" s="30"/>
      <c r="JRP17" s="30"/>
      <c r="JRS17" s="30"/>
      <c r="JRV17" s="31"/>
      <c r="JRW17" s="264"/>
      <c r="JRZ17" s="30"/>
      <c r="JSC17" s="30"/>
      <c r="JSF17" s="30"/>
      <c r="JSI17" s="30"/>
      <c r="JSL17" s="30"/>
      <c r="JSO17" s="30"/>
      <c r="JSR17" s="30"/>
      <c r="JSU17" s="30"/>
      <c r="JSX17" s="30"/>
      <c r="JTA17" s="30"/>
      <c r="JTD17" s="30"/>
      <c r="JTG17" s="30"/>
      <c r="JTJ17" s="30"/>
      <c r="JTM17" s="30"/>
      <c r="JTP17" s="31"/>
      <c r="JTQ17" s="264"/>
      <c r="JTT17" s="30"/>
      <c r="JTW17" s="30"/>
      <c r="JTZ17" s="30"/>
      <c r="JUC17" s="30"/>
      <c r="JUF17" s="30"/>
      <c r="JUI17" s="30"/>
      <c r="JUL17" s="30"/>
      <c r="JUO17" s="30"/>
      <c r="JUR17" s="30"/>
      <c r="JUU17" s="30"/>
      <c r="JUX17" s="30"/>
      <c r="JVA17" s="30"/>
      <c r="JVD17" s="30"/>
      <c r="JVG17" s="30"/>
      <c r="JVJ17" s="31"/>
      <c r="JVK17" s="264"/>
      <c r="JVN17" s="30"/>
      <c r="JVQ17" s="30"/>
      <c r="JVT17" s="30"/>
      <c r="JVW17" s="30"/>
      <c r="JVZ17" s="30"/>
      <c r="JWC17" s="30"/>
      <c r="JWF17" s="30"/>
      <c r="JWI17" s="30"/>
      <c r="JWL17" s="30"/>
      <c r="JWO17" s="30"/>
      <c r="JWR17" s="30"/>
      <c r="JWU17" s="30"/>
      <c r="JWX17" s="30"/>
      <c r="JXA17" s="30"/>
      <c r="JXD17" s="31"/>
      <c r="JXE17" s="264"/>
      <c r="JXH17" s="30"/>
      <c r="JXK17" s="30"/>
      <c r="JXN17" s="30"/>
      <c r="JXQ17" s="30"/>
      <c r="JXT17" s="30"/>
      <c r="JXW17" s="30"/>
      <c r="JXZ17" s="30"/>
      <c r="JYC17" s="30"/>
      <c r="JYF17" s="30"/>
      <c r="JYI17" s="30"/>
      <c r="JYL17" s="30"/>
      <c r="JYO17" s="30"/>
      <c r="JYR17" s="30"/>
      <c r="JYU17" s="30"/>
      <c r="JYX17" s="31"/>
      <c r="JYY17" s="264"/>
      <c r="JZB17" s="30"/>
      <c r="JZE17" s="30"/>
      <c r="JZH17" s="30"/>
      <c r="JZK17" s="30"/>
      <c r="JZN17" s="30"/>
      <c r="JZQ17" s="30"/>
      <c r="JZT17" s="30"/>
      <c r="JZW17" s="30"/>
      <c r="JZZ17" s="30"/>
      <c r="KAC17" s="30"/>
      <c r="KAF17" s="30"/>
      <c r="KAI17" s="30"/>
      <c r="KAL17" s="30"/>
      <c r="KAO17" s="30"/>
      <c r="KAR17" s="31"/>
      <c r="KAS17" s="264"/>
      <c r="KAV17" s="30"/>
      <c r="KAY17" s="30"/>
      <c r="KBB17" s="30"/>
      <c r="KBE17" s="30"/>
      <c r="KBH17" s="30"/>
      <c r="KBK17" s="30"/>
      <c r="KBN17" s="30"/>
      <c r="KBQ17" s="30"/>
      <c r="KBT17" s="30"/>
      <c r="KBW17" s="30"/>
      <c r="KBZ17" s="30"/>
      <c r="KCC17" s="30"/>
      <c r="KCF17" s="30"/>
      <c r="KCI17" s="30"/>
      <c r="KCL17" s="31"/>
      <c r="KCM17" s="264"/>
      <c r="KCP17" s="30"/>
      <c r="KCS17" s="30"/>
      <c r="KCV17" s="30"/>
      <c r="KCY17" s="30"/>
      <c r="KDB17" s="30"/>
      <c r="KDE17" s="30"/>
      <c r="KDH17" s="30"/>
      <c r="KDK17" s="30"/>
      <c r="KDN17" s="30"/>
      <c r="KDQ17" s="30"/>
      <c r="KDT17" s="30"/>
      <c r="KDW17" s="30"/>
      <c r="KDZ17" s="30"/>
      <c r="KEC17" s="30"/>
      <c r="KEF17" s="31"/>
      <c r="KEG17" s="264"/>
      <c r="KEJ17" s="30"/>
      <c r="KEM17" s="30"/>
      <c r="KEP17" s="30"/>
      <c r="KES17" s="30"/>
      <c r="KEV17" s="30"/>
      <c r="KEY17" s="30"/>
      <c r="KFB17" s="30"/>
      <c r="KFE17" s="30"/>
      <c r="KFH17" s="30"/>
      <c r="KFK17" s="30"/>
      <c r="KFN17" s="30"/>
      <c r="KFQ17" s="30"/>
      <c r="KFT17" s="30"/>
      <c r="KFW17" s="30"/>
      <c r="KFZ17" s="31"/>
      <c r="KGA17" s="264"/>
      <c r="KGD17" s="30"/>
      <c r="KGG17" s="30"/>
      <c r="KGJ17" s="30"/>
      <c r="KGM17" s="30"/>
      <c r="KGP17" s="30"/>
      <c r="KGS17" s="30"/>
      <c r="KGV17" s="30"/>
      <c r="KGY17" s="30"/>
      <c r="KHB17" s="30"/>
      <c r="KHE17" s="30"/>
      <c r="KHH17" s="30"/>
      <c r="KHK17" s="30"/>
      <c r="KHN17" s="30"/>
      <c r="KHQ17" s="30"/>
      <c r="KHT17" s="31"/>
      <c r="KHU17" s="264"/>
      <c r="KHX17" s="30"/>
      <c r="KIA17" s="30"/>
      <c r="KID17" s="30"/>
      <c r="KIG17" s="30"/>
      <c r="KIJ17" s="30"/>
      <c r="KIM17" s="30"/>
      <c r="KIP17" s="30"/>
      <c r="KIS17" s="30"/>
      <c r="KIV17" s="30"/>
      <c r="KIY17" s="30"/>
      <c r="KJB17" s="30"/>
      <c r="KJE17" s="30"/>
      <c r="KJH17" s="30"/>
      <c r="KJK17" s="30"/>
      <c r="KJN17" s="31"/>
      <c r="KJO17" s="264"/>
      <c r="KJR17" s="30"/>
      <c r="KJU17" s="30"/>
      <c r="KJX17" s="30"/>
      <c r="KKA17" s="30"/>
      <c r="KKD17" s="30"/>
      <c r="KKG17" s="30"/>
      <c r="KKJ17" s="30"/>
      <c r="KKM17" s="30"/>
      <c r="KKP17" s="30"/>
      <c r="KKS17" s="30"/>
      <c r="KKV17" s="30"/>
      <c r="KKY17" s="30"/>
      <c r="KLB17" s="30"/>
      <c r="KLE17" s="30"/>
      <c r="KLH17" s="31"/>
      <c r="KLI17" s="264"/>
      <c r="KLL17" s="30"/>
      <c r="KLO17" s="30"/>
      <c r="KLR17" s="30"/>
      <c r="KLU17" s="30"/>
      <c r="KLX17" s="30"/>
      <c r="KMA17" s="30"/>
      <c r="KMD17" s="30"/>
      <c r="KMG17" s="30"/>
      <c r="KMJ17" s="30"/>
      <c r="KMM17" s="30"/>
      <c r="KMP17" s="30"/>
      <c r="KMS17" s="30"/>
      <c r="KMV17" s="30"/>
      <c r="KMY17" s="30"/>
      <c r="KNB17" s="31"/>
      <c r="KNC17" s="264"/>
      <c r="KNF17" s="30"/>
      <c r="KNI17" s="30"/>
      <c r="KNL17" s="30"/>
      <c r="KNO17" s="30"/>
      <c r="KNR17" s="30"/>
      <c r="KNU17" s="30"/>
      <c r="KNX17" s="30"/>
      <c r="KOA17" s="30"/>
      <c r="KOD17" s="30"/>
      <c r="KOG17" s="30"/>
      <c r="KOJ17" s="30"/>
      <c r="KOM17" s="30"/>
      <c r="KOP17" s="30"/>
      <c r="KOS17" s="30"/>
      <c r="KOV17" s="31"/>
      <c r="KOW17" s="264"/>
      <c r="KOZ17" s="30"/>
      <c r="KPC17" s="30"/>
      <c r="KPF17" s="30"/>
      <c r="KPI17" s="30"/>
      <c r="KPL17" s="30"/>
      <c r="KPO17" s="30"/>
      <c r="KPR17" s="30"/>
      <c r="KPU17" s="30"/>
      <c r="KPX17" s="30"/>
      <c r="KQA17" s="30"/>
      <c r="KQD17" s="30"/>
      <c r="KQG17" s="30"/>
      <c r="KQJ17" s="30"/>
      <c r="KQM17" s="30"/>
      <c r="KQP17" s="31"/>
      <c r="KQQ17" s="264"/>
      <c r="KQT17" s="30"/>
      <c r="KQW17" s="30"/>
      <c r="KQZ17" s="30"/>
      <c r="KRC17" s="30"/>
      <c r="KRF17" s="30"/>
      <c r="KRI17" s="30"/>
      <c r="KRL17" s="30"/>
      <c r="KRO17" s="30"/>
      <c r="KRR17" s="30"/>
      <c r="KRU17" s="30"/>
      <c r="KRX17" s="30"/>
      <c r="KSA17" s="30"/>
      <c r="KSD17" s="30"/>
      <c r="KSG17" s="30"/>
      <c r="KSJ17" s="31"/>
      <c r="KSK17" s="264"/>
      <c r="KSN17" s="30"/>
      <c r="KSQ17" s="30"/>
      <c r="KST17" s="30"/>
      <c r="KSW17" s="30"/>
      <c r="KSZ17" s="30"/>
      <c r="KTC17" s="30"/>
      <c r="KTF17" s="30"/>
      <c r="KTI17" s="30"/>
      <c r="KTL17" s="30"/>
      <c r="KTO17" s="30"/>
      <c r="KTR17" s="30"/>
      <c r="KTU17" s="30"/>
      <c r="KTX17" s="30"/>
      <c r="KUA17" s="30"/>
      <c r="KUD17" s="31"/>
      <c r="KUE17" s="264"/>
      <c r="KUH17" s="30"/>
      <c r="KUK17" s="30"/>
      <c r="KUN17" s="30"/>
      <c r="KUQ17" s="30"/>
      <c r="KUT17" s="30"/>
      <c r="KUW17" s="30"/>
      <c r="KUZ17" s="30"/>
      <c r="KVC17" s="30"/>
      <c r="KVF17" s="30"/>
      <c r="KVI17" s="30"/>
      <c r="KVL17" s="30"/>
      <c r="KVO17" s="30"/>
      <c r="KVR17" s="30"/>
      <c r="KVU17" s="30"/>
      <c r="KVX17" s="31"/>
      <c r="KVY17" s="264"/>
      <c r="KWB17" s="30"/>
      <c r="KWE17" s="30"/>
      <c r="KWH17" s="30"/>
      <c r="KWK17" s="30"/>
      <c r="KWN17" s="30"/>
      <c r="KWQ17" s="30"/>
      <c r="KWT17" s="30"/>
      <c r="KWW17" s="30"/>
      <c r="KWZ17" s="30"/>
      <c r="KXC17" s="30"/>
      <c r="KXF17" s="30"/>
      <c r="KXI17" s="30"/>
      <c r="KXL17" s="30"/>
      <c r="KXO17" s="30"/>
      <c r="KXR17" s="31"/>
      <c r="KXS17" s="264"/>
      <c r="KXV17" s="30"/>
      <c r="KXY17" s="30"/>
      <c r="KYB17" s="30"/>
      <c r="KYE17" s="30"/>
      <c r="KYH17" s="30"/>
      <c r="KYK17" s="30"/>
      <c r="KYN17" s="30"/>
      <c r="KYQ17" s="30"/>
      <c r="KYT17" s="30"/>
      <c r="KYW17" s="30"/>
      <c r="KYZ17" s="30"/>
      <c r="KZC17" s="30"/>
      <c r="KZF17" s="30"/>
      <c r="KZI17" s="30"/>
      <c r="KZL17" s="31"/>
      <c r="KZM17" s="264"/>
      <c r="KZP17" s="30"/>
      <c r="KZS17" s="30"/>
      <c r="KZV17" s="30"/>
      <c r="KZY17" s="30"/>
      <c r="LAB17" s="30"/>
      <c r="LAE17" s="30"/>
      <c r="LAH17" s="30"/>
      <c r="LAK17" s="30"/>
      <c r="LAN17" s="30"/>
      <c r="LAQ17" s="30"/>
      <c r="LAT17" s="30"/>
      <c r="LAW17" s="30"/>
      <c r="LAZ17" s="30"/>
      <c r="LBC17" s="30"/>
      <c r="LBF17" s="31"/>
      <c r="LBG17" s="264"/>
      <c r="LBJ17" s="30"/>
      <c r="LBM17" s="30"/>
      <c r="LBP17" s="30"/>
      <c r="LBS17" s="30"/>
      <c r="LBV17" s="30"/>
      <c r="LBY17" s="30"/>
      <c r="LCB17" s="30"/>
      <c r="LCE17" s="30"/>
      <c r="LCH17" s="30"/>
      <c r="LCK17" s="30"/>
      <c r="LCN17" s="30"/>
      <c r="LCQ17" s="30"/>
      <c r="LCT17" s="30"/>
      <c r="LCW17" s="30"/>
      <c r="LCZ17" s="31"/>
      <c r="LDA17" s="264"/>
      <c r="LDD17" s="30"/>
      <c r="LDG17" s="30"/>
      <c r="LDJ17" s="30"/>
      <c r="LDM17" s="30"/>
      <c r="LDP17" s="30"/>
      <c r="LDS17" s="30"/>
      <c r="LDV17" s="30"/>
      <c r="LDY17" s="30"/>
      <c r="LEB17" s="30"/>
      <c r="LEE17" s="30"/>
      <c r="LEH17" s="30"/>
      <c r="LEK17" s="30"/>
      <c r="LEN17" s="30"/>
      <c r="LEQ17" s="30"/>
      <c r="LET17" s="31"/>
      <c r="LEU17" s="264"/>
      <c r="LEX17" s="30"/>
      <c r="LFA17" s="30"/>
      <c r="LFD17" s="30"/>
      <c r="LFG17" s="30"/>
      <c r="LFJ17" s="30"/>
      <c r="LFM17" s="30"/>
      <c r="LFP17" s="30"/>
      <c r="LFS17" s="30"/>
      <c r="LFV17" s="30"/>
      <c r="LFY17" s="30"/>
      <c r="LGB17" s="30"/>
      <c r="LGE17" s="30"/>
      <c r="LGH17" s="30"/>
      <c r="LGK17" s="30"/>
      <c r="LGN17" s="31"/>
      <c r="LGO17" s="264"/>
      <c r="LGR17" s="30"/>
      <c r="LGU17" s="30"/>
      <c r="LGX17" s="30"/>
      <c r="LHA17" s="30"/>
      <c r="LHD17" s="30"/>
      <c r="LHG17" s="30"/>
      <c r="LHJ17" s="30"/>
      <c r="LHM17" s="30"/>
      <c r="LHP17" s="30"/>
      <c r="LHS17" s="30"/>
      <c r="LHV17" s="30"/>
      <c r="LHY17" s="30"/>
      <c r="LIB17" s="30"/>
      <c r="LIE17" s="30"/>
      <c r="LIH17" s="31"/>
      <c r="LII17" s="264"/>
      <c r="LIL17" s="30"/>
      <c r="LIO17" s="30"/>
      <c r="LIR17" s="30"/>
      <c r="LIU17" s="30"/>
      <c r="LIX17" s="30"/>
      <c r="LJA17" s="30"/>
      <c r="LJD17" s="30"/>
      <c r="LJG17" s="30"/>
      <c r="LJJ17" s="30"/>
      <c r="LJM17" s="30"/>
      <c r="LJP17" s="30"/>
      <c r="LJS17" s="30"/>
      <c r="LJV17" s="30"/>
      <c r="LJY17" s="30"/>
      <c r="LKB17" s="31"/>
      <c r="LKC17" s="264"/>
      <c r="LKF17" s="30"/>
      <c r="LKI17" s="30"/>
      <c r="LKL17" s="30"/>
      <c r="LKO17" s="30"/>
      <c r="LKR17" s="30"/>
      <c r="LKU17" s="30"/>
      <c r="LKX17" s="30"/>
      <c r="LLA17" s="30"/>
      <c r="LLD17" s="30"/>
      <c r="LLG17" s="30"/>
      <c r="LLJ17" s="30"/>
      <c r="LLM17" s="30"/>
      <c r="LLP17" s="30"/>
      <c r="LLS17" s="30"/>
      <c r="LLV17" s="31"/>
      <c r="LLW17" s="264"/>
      <c r="LLZ17" s="30"/>
      <c r="LMC17" s="30"/>
      <c r="LMF17" s="30"/>
      <c r="LMI17" s="30"/>
      <c r="LML17" s="30"/>
      <c r="LMO17" s="30"/>
      <c r="LMR17" s="30"/>
      <c r="LMU17" s="30"/>
      <c r="LMX17" s="30"/>
      <c r="LNA17" s="30"/>
      <c r="LND17" s="30"/>
      <c r="LNG17" s="30"/>
      <c r="LNJ17" s="30"/>
      <c r="LNM17" s="30"/>
      <c r="LNP17" s="31"/>
      <c r="LNQ17" s="264"/>
      <c r="LNT17" s="30"/>
      <c r="LNW17" s="30"/>
      <c r="LNZ17" s="30"/>
      <c r="LOC17" s="30"/>
      <c r="LOF17" s="30"/>
      <c r="LOI17" s="30"/>
      <c r="LOL17" s="30"/>
      <c r="LOO17" s="30"/>
      <c r="LOR17" s="30"/>
      <c r="LOU17" s="30"/>
      <c r="LOX17" s="30"/>
      <c r="LPA17" s="30"/>
      <c r="LPD17" s="30"/>
      <c r="LPG17" s="30"/>
      <c r="LPJ17" s="31"/>
      <c r="LPK17" s="264"/>
      <c r="LPN17" s="30"/>
      <c r="LPQ17" s="30"/>
      <c r="LPT17" s="30"/>
      <c r="LPW17" s="30"/>
      <c r="LPZ17" s="30"/>
      <c r="LQC17" s="30"/>
      <c r="LQF17" s="30"/>
      <c r="LQI17" s="30"/>
      <c r="LQL17" s="30"/>
      <c r="LQO17" s="30"/>
      <c r="LQR17" s="30"/>
      <c r="LQU17" s="30"/>
      <c r="LQX17" s="30"/>
      <c r="LRA17" s="30"/>
      <c r="LRD17" s="31"/>
      <c r="LRE17" s="264"/>
      <c r="LRH17" s="30"/>
      <c r="LRK17" s="30"/>
      <c r="LRN17" s="30"/>
      <c r="LRQ17" s="30"/>
      <c r="LRT17" s="30"/>
      <c r="LRW17" s="30"/>
      <c r="LRZ17" s="30"/>
      <c r="LSC17" s="30"/>
      <c r="LSF17" s="30"/>
      <c r="LSI17" s="30"/>
      <c r="LSL17" s="30"/>
      <c r="LSO17" s="30"/>
      <c r="LSR17" s="30"/>
      <c r="LSU17" s="30"/>
      <c r="LSX17" s="31"/>
      <c r="LSY17" s="264"/>
      <c r="LTB17" s="30"/>
      <c r="LTE17" s="30"/>
      <c r="LTH17" s="30"/>
      <c r="LTK17" s="30"/>
      <c r="LTN17" s="30"/>
      <c r="LTQ17" s="30"/>
      <c r="LTT17" s="30"/>
      <c r="LTW17" s="30"/>
      <c r="LTZ17" s="30"/>
      <c r="LUC17" s="30"/>
      <c r="LUF17" s="30"/>
      <c r="LUI17" s="30"/>
      <c r="LUL17" s="30"/>
      <c r="LUO17" s="30"/>
      <c r="LUR17" s="31"/>
      <c r="LUS17" s="264"/>
      <c r="LUV17" s="30"/>
      <c r="LUY17" s="30"/>
      <c r="LVB17" s="30"/>
      <c r="LVE17" s="30"/>
      <c r="LVH17" s="30"/>
      <c r="LVK17" s="30"/>
      <c r="LVN17" s="30"/>
      <c r="LVQ17" s="30"/>
      <c r="LVT17" s="30"/>
      <c r="LVW17" s="30"/>
      <c r="LVZ17" s="30"/>
      <c r="LWC17" s="30"/>
      <c r="LWF17" s="30"/>
      <c r="LWI17" s="30"/>
      <c r="LWL17" s="31"/>
      <c r="LWM17" s="264"/>
      <c r="LWP17" s="30"/>
      <c r="LWS17" s="30"/>
      <c r="LWV17" s="30"/>
      <c r="LWY17" s="30"/>
      <c r="LXB17" s="30"/>
      <c r="LXE17" s="30"/>
      <c r="LXH17" s="30"/>
      <c r="LXK17" s="30"/>
      <c r="LXN17" s="30"/>
      <c r="LXQ17" s="30"/>
      <c r="LXT17" s="30"/>
      <c r="LXW17" s="30"/>
      <c r="LXZ17" s="30"/>
      <c r="LYC17" s="30"/>
      <c r="LYF17" s="31"/>
      <c r="LYG17" s="264"/>
      <c r="LYJ17" s="30"/>
      <c r="LYM17" s="30"/>
      <c r="LYP17" s="30"/>
      <c r="LYS17" s="30"/>
      <c r="LYV17" s="30"/>
      <c r="LYY17" s="30"/>
      <c r="LZB17" s="30"/>
      <c r="LZE17" s="30"/>
      <c r="LZH17" s="30"/>
      <c r="LZK17" s="30"/>
      <c r="LZN17" s="30"/>
      <c r="LZQ17" s="30"/>
      <c r="LZT17" s="30"/>
      <c r="LZW17" s="30"/>
      <c r="LZZ17" s="31"/>
      <c r="MAA17" s="264"/>
      <c r="MAD17" s="30"/>
      <c r="MAG17" s="30"/>
      <c r="MAJ17" s="30"/>
      <c r="MAM17" s="30"/>
      <c r="MAP17" s="30"/>
      <c r="MAS17" s="30"/>
      <c r="MAV17" s="30"/>
      <c r="MAY17" s="30"/>
      <c r="MBB17" s="30"/>
      <c r="MBE17" s="30"/>
      <c r="MBH17" s="30"/>
      <c r="MBK17" s="30"/>
      <c r="MBN17" s="30"/>
      <c r="MBQ17" s="30"/>
      <c r="MBT17" s="31"/>
      <c r="MBU17" s="264"/>
      <c r="MBX17" s="30"/>
      <c r="MCA17" s="30"/>
      <c r="MCD17" s="30"/>
      <c r="MCG17" s="30"/>
      <c r="MCJ17" s="30"/>
      <c r="MCM17" s="30"/>
      <c r="MCP17" s="30"/>
      <c r="MCS17" s="30"/>
      <c r="MCV17" s="30"/>
      <c r="MCY17" s="30"/>
      <c r="MDB17" s="30"/>
      <c r="MDE17" s="30"/>
      <c r="MDH17" s="30"/>
      <c r="MDK17" s="30"/>
      <c r="MDN17" s="31"/>
      <c r="MDO17" s="264"/>
      <c r="MDR17" s="30"/>
      <c r="MDU17" s="30"/>
      <c r="MDX17" s="30"/>
      <c r="MEA17" s="30"/>
      <c r="MED17" s="30"/>
      <c r="MEG17" s="30"/>
      <c r="MEJ17" s="30"/>
      <c r="MEM17" s="30"/>
      <c r="MEP17" s="30"/>
      <c r="MES17" s="30"/>
      <c r="MEV17" s="30"/>
      <c r="MEY17" s="30"/>
      <c r="MFB17" s="30"/>
      <c r="MFE17" s="30"/>
      <c r="MFH17" s="31"/>
      <c r="MFI17" s="264"/>
      <c r="MFL17" s="30"/>
      <c r="MFO17" s="30"/>
      <c r="MFR17" s="30"/>
      <c r="MFU17" s="30"/>
      <c r="MFX17" s="30"/>
      <c r="MGA17" s="30"/>
      <c r="MGD17" s="30"/>
      <c r="MGG17" s="30"/>
      <c r="MGJ17" s="30"/>
      <c r="MGM17" s="30"/>
      <c r="MGP17" s="30"/>
      <c r="MGS17" s="30"/>
      <c r="MGV17" s="30"/>
      <c r="MGY17" s="30"/>
      <c r="MHB17" s="31"/>
      <c r="MHC17" s="264"/>
      <c r="MHF17" s="30"/>
      <c r="MHI17" s="30"/>
      <c r="MHL17" s="30"/>
      <c r="MHO17" s="30"/>
      <c r="MHR17" s="30"/>
      <c r="MHU17" s="30"/>
      <c r="MHX17" s="30"/>
      <c r="MIA17" s="30"/>
      <c r="MID17" s="30"/>
      <c r="MIG17" s="30"/>
      <c r="MIJ17" s="30"/>
      <c r="MIM17" s="30"/>
      <c r="MIP17" s="30"/>
      <c r="MIS17" s="30"/>
      <c r="MIV17" s="31"/>
      <c r="MIW17" s="264"/>
      <c r="MIZ17" s="30"/>
      <c r="MJC17" s="30"/>
      <c r="MJF17" s="30"/>
      <c r="MJI17" s="30"/>
      <c r="MJL17" s="30"/>
      <c r="MJO17" s="30"/>
      <c r="MJR17" s="30"/>
      <c r="MJU17" s="30"/>
      <c r="MJX17" s="30"/>
      <c r="MKA17" s="30"/>
      <c r="MKD17" s="30"/>
      <c r="MKG17" s="30"/>
      <c r="MKJ17" s="30"/>
      <c r="MKM17" s="30"/>
      <c r="MKP17" s="31"/>
      <c r="MKQ17" s="264"/>
      <c r="MKT17" s="30"/>
      <c r="MKW17" s="30"/>
      <c r="MKZ17" s="30"/>
      <c r="MLC17" s="30"/>
      <c r="MLF17" s="30"/>
      <c r="MLI17" s="30"/>
      <c r="MLL17" s="30"/>
      <c r="MLO17" s="30"/>
      <c r="MLR17" s="30"/>
      <c r="MLU17" s="30"/>
      <c r="MLX17" s="30"/>
      <c r="MMA17" s="30"/>
      <c r="MMD17" s="30"/>
      <c r="MMG17" s="30"/>
      <c r="MMJ17" s="31"/>
      <c r="MMK17" s="264"/>
      <c r="MMN17" s="30"/>
      <c r="MMQ17" s="30"/>
      <c r="MMT17" s="30"/>
      <c r="MMW17" s="30"/>
      <c r="MMZ17" s="30"/>
      <c r="MNC17" s="30"/>
      <c r="MNF17" s="30"/>
      <c r="MNI17" s="30"/>
      <c r="MNL17" s="30"/>
      <c r="MNO17" s="30"/>
      <c r="MNR17" s="30"/>
      <c r="MNU17" s="30"/>
      <c r="MNX17" s="30"/>
      <c r="MOA17" s="30"/>
      <c r="MOD17" s="31"/>
      <c r="MOE17" s="264"/>
      <c r="MOH17" s="30"/>
      <c r="MOK17" s="30"/>
      <c r="MON17" s="30"/>
      <c r="MOQ17" s="30"/>
      <c r="MOT17" s="30"/>
      <c r="MOW17" s="30"/>
      <c r="MOZ17" s="30"/>
      <c r="MPC17" s="30"/>
      <c r="MPF17" s="30"/>
      <c r="MPI17" s="30"/>
      <c r="MPL17" s="30"/>
      <c r="MPO17" s="30"/>
      <c r="MPR17" s="30"/>
      <c r="MPU17" s="30"/>
      <c r="MPX17" s="31"/>
      <c r="MPY17" s="264"/>
      <c r="MQB17" s="30"/>
      <c r="MQE17" s="30"/>
      <c r="MQH17" s="30"/>
      <c r="MQK17" s="30"/>
      <c r="MQN17" s="30"/>
      <c r="MQQ17" s="30"/>
      <c r="MQT17" s="30"/>
      <c r="MQW17" s="30"/>
      <c r="MQZ17" s="30"/>
      <c r="MRC17" s="30"/>
      <c r="MRF17" s="30"/>
      <c r="MRI17" s="30"/>
      <c r="MRL17" s="30"/>
      <c r="MRO17" s="30"/>
      <c r="MRR17" s="31"/>
      <c r="MRS17" s="264"/>
      <c r="MRV17" s="30"/>
      <c r="MRY17" s="30"/>
      <c r="MSB17" s="30"/>
      <c r="MSE17" s="30"/>
      <c r="MSH17" s="30"/>
      <c r="MSK17" s="30"/>
      <c r="MSN17" s="30"/>
      <c r="MSQ17" s="30"/>
      <c r="MST17" s="30"/>
      <c r="MSW17" s="30"/>
      <c r="MSZ17" s="30"/>
      <c r="MTC17" s="30"/>
      <c r="MTF17" s="30"/>
      <c r="MTI17" s="30"/>
      <c r="MTL17" s="31"/>
      <c r="MTM17" s="264"/>
      <c r="MTP17" s="30"/>
      <c r="MTS17" s="30"/>
      <c r="MTV17" s="30"/>
      <c r="MTY17" s="30"/>
      <c r="MUB17" s="30"/>
      <c r="MUE17" s="30"/>
      <c r="MUH17" s="30"/>
      <c r="MUK17" s="30"/>
      <c r="MUN17" s="30"/>
      <c r="MUQ17" s="30"/>
      <c r="MUT17" s="30"/>
      <c r="MUW17" s="30"/>
      <c r="MUZ17" s="30"/>
      <c r="MVC17" s="30"/>
      <c r="MVF17" s="31"/>
      <c r="MVG17" s="264"/>
      <c r="MVJ17" s="30"/>
      <c r="MVM17" s="30"/>
      <c r="MVP17" s="30"/>
      <c r="MVS17" s="30"/>
      <c r="MVV17" s="30"/>
      <c r="MVY17" s="30"/>
      <c r="MWB17" s="30"/>
      <c r="MWE17" s="30"/>
      <c r="MWH17" s="30"/>
      <c r="MWK17" s="30"/>
      <c r="MWN17" s="30"/>
      <c r="MWQ17" s="30"/>
      <c r="MWT17" s="30"/>
      <c r="MWW17" s="30"/>
      <c r="MWZ17" s="31"/>
      <c r="MXA17" s="264"/>
      <c r="MXD17" s="30"/>
      <c r="MXG17" s="30"/>
      <c r="MXJ17" s="30"/>
      <c r="MXM17" s="30"/>
      <c r="MXP17" s="30"/>
      <c r="MXS17" s="30"/>
      <c r="MXV17" s="30"/>
      <c r="MXY17" s="30"/>
      <c r="MYB17" s="30"/>
      <c r="MYE17" s="30"/>
      <c r="MYH17" s="30"/>
      <c r="MYK17" s="30"/>
      <c r="MYN17" s="30"/>
      <c r="MYQ17" s="30"/>
      <c r="MYT17" s="31"/>
      <c r="MYU17" s="264"/>
      <c r="MYX17" s="30"/>
      <c r="MZA17" s="30"/>
      <c r="MZD17" s="30"/>
      <c r="MZG17" s="30"/>
      <c r="MZJ17" s="30"/>
      <c r="MZM17" s="30"/>
      <c r="MZP17" s="30"/>
      <c r="MZS17" s="30"/>
      <c r="MZV17" s="30"/>
      <c r="MZY17" s="30"/>
      <c r="NAB17" s="30"/>
      <c r="NAE17" s="30"/>
      <c r="NAH17" s="30"/>
      <c r="NAK17" s="30"/>
      <c r="NAN17" s="31"/>
      <c r="NAO17" s="264"/>
      <c r="NAR17" s="30"/>
      <c r="NAU17" s="30"/>
      <c r="NAX17" s="30"/>
      <c r="NBA17" s="30"/>
      <c r="NBD17" s="30"/>
      <c r="NBG17" s="30"/>
      <c r="NBJ17" s="30"/>
      <c r="NBM17" s="30"/>
      <c r="NBP17" s="30"/>
      <c r="NBS17" s="30"/>
      <c r="NBV17" s="30"/>
      <c r="NBY17" s="30"/>
      <c r="NCB17" s="30"/>
      <c r="NCE17" s="30"/>
      <c r="NCH17" s="31"/>
      <c r="NCI17" s="264"/>
      <c r="NCL17" s="30"/>
      <c r="NCO17" s="30"/>
      <c r="NCR17" s="30"/>
      <c r="NCU17" s="30"/>
      <c r="NCX17" s="30"/>
      <c r="NDA17" s="30"/>
      <c r="NDD17" s="30"/>
      <c r="NDG17" s="30"/>
      <c r="NDJ17" s="30"/>
      <c r="NDM17" s="30"/>
      <c r="NDP17" s="30"/>
      <c r="NDS17" s="30"/>
      <c r="NDV17" s="30"/>
      <c r="NDY17" s="30"/>
      <c r="NEB17" s="31"/>
      <c r="NEC17" s="264"/>
      <c r="NEF17" s="30"/>
      <c r="NEI17" s="30"/>
      <c r="NEL17" s="30"/>
      <c r="NEO17" s="30"/>
      <c r="NER17" s="30"/>
      <c r="NEU17" s="30"/>
      <c r="NEX17" s="30"/>
      <c r="NFA17" s="30"/>
      <c r="NFD17" s="30"/>
      <c r="NFG17" s="30"/>
      <c r="NFJ17" s="30"/>
      <c r="NFM17" s="30"/>
      <c r="NFP17" s="30"/>
      <c r="NFS17" s="30"/>
      <c r="NFV17" s="31"/>
      <c r="NFW17" s="264"/>
      <c r="NFZ17" s="30"/>
      <c r="NGC17" s="30"/>
      <c r="NGF17" s="30"/>
      <c r="NGI17" s="30"/>
      <c r="NGL17" s="30"/>
      <c r="NGO17" s="30"/>
      <c r="NGR17" s="30"/>
      <c r="NGU17" s="30"/>
      <c r="NGX17" s="30"/>
      <c r="NHA17" s="30"/>
      <c r="NHD17" s="30"/>
      <c r="NHG17" s="30"/>
      <c r="NHJ17" s="30"/>
      <c r="NHM17" s="30"/>
      <c r="NHP17" s="31"/>
      <c r="NHQ17" s="264"/>
      <c r="NHT17" s="30"/>
      <c r="NHW17" s="30"/>
      <c r="NHZ17" s="30"/>
      <c r="NIC17" s="30"/>
      <c r="NIF17" s="30"/>
      <c r="NII17" s="30"/>
      <c r="NIL17" s="30"/>
      <c r="NIO17" s="30"/>
      <c r="NIR17" s="30"/>
      <c r="NIU17" s="30"/>
      <c r="NIX17" s="30"/>
      <c r="NJA17" s="30"/>
      <c r="NJD17" s="30"/>
      <c r="NJG17" s="30"/>
      <c r="NJJ17" s="31"/>
      <c r="NJK17" s="264"/>
      <c r="NJN17" s="30"/>
      <c r="NJQ17" s="30"/>
      <c r="NJT17" s="30"/>
      <c r="NJW17" s="30"/>
      <c r="NJZ17" s="30"/>
      <c r="NKC17" s="30"/>
      <c r="NKF17" s="30"/>
      <c r="NKI17" s="30"/>
      <c r="NKL17" s="30"/>
      <c r="NKO17" s="30"/>
      <c r="NKR17" s="30"/>
      <c r="NKU17" s="30"/>
      <c r="NKX17" s="30"/>
      <c r="NLA17" s="30"/>
      <c r="NLD17" s="31"/>
      <c r="NLE17" s="264"/>
      <c r="NLH17" s="30"/>
      <c r="NLK17" s="30"/>
      <c r="NLN17" s="30"/>
      <c r="NLQ17" s="30"/>
      <c r="NLT17" s="30"/>
      <c r="NLW17" s="30"/>
      <c r="NLZ17" s="30"/>
      <c r="NMC17" s="30"/>
      <c r="NMF17" s="30"/>
      <c r="NMI17" s="30"/>
      <c r="NML17" s="30"/>
      <c r="NMO17" s="30"/>
      <c r="NMR17" s="30"/>
      <c r="NMU17" s="30"/>
      <c r="NMX17" s="31"/>
      <c r="NMY17" s="264"/>
      <c r="NNB17" s="30"/>
      <c r="NNE17" s="30"/>
      <c r="NNH17" s="30"/>
      <c r="NNK17" s="30"/>
      <c r="NNN17" s="30"/>
      <c r="NNQ17" s="30"/>
      <c r="NNT17" s="30"/>
      <c r="NNW17" s="30"/>
      <c r="NNZ17" s="30"/>
      <c r="NOC17" s="30"/>
      <c r="NOF17" s="30"/>
      <c r="NOI17" s="30"/>
      <c r="NOL17" s="30"/>
      <c r="NOO17" s="30"/>
      <c r="NOR17" s="31"/>
      <c r="NOS17" s="264"/>
      <c r="NOV17" s="30"/>
      <c r="NOY17" s="30"/>
      <c r="NPB17" s="30"/>
      <c r="NPE17" s="30"/>
      <c r="NPH17" s="30"/>
      <c r="NPK17" s="30"/>
      <c r="NPN17" s="30"/>
      <c r="NPQ17" s="30"/>
      <c r="NPT17" s="30"/>
      <c r="NPW17" s="30"/>
      <c r="NPZ17" s="30"/>
      <c r="NQC17" s="30"/>
      <c r="NQF17" s="30"/>
      <c r="NQI17" s="30"/>
      <c r="NQL17" s="31"/>
      <c r="NQM17" s="264"/>
      <c r="NQP17" s="30"/>
      <c r="NQS17" s="30"/>
      <c r="NQV17" s="30"/>
      <c r="NQY17" s="30"/>
      <c r="NRB17" s="30"/>
      <c r="NRE17" s="30"/>
      <c r="NRH17" s="30"/>
      <c r="NRK17" s="30"/>
      <c r="NRN17" s="30"/>
      <c r="NRQ17" s="30"/>
      <c r="NRT17" s="30"/>
      <c r="NRW17" s="30"/>
      <c r="NRZ17" s="30"/>
      <c r="NSC17" s="30"/>
      <c r="NSF17" s="31"/>
      <c r="NSG17" s="264"/>
      <c r="NSJ17" s="30"/>
      <c r="NSM17" s="30"/>
      <c r="NSP17" s="30"/>
      <c r="NSS17" s="30"/>
      <c r="NSV17" s="30"/>
      <c r="NSY17" s="30"/>
      <c r="NTB17" s="30"/>
      <c r="NTE17" s="30"/>
      <c r="NTH17" s="30"/>
      <c r="NTK17" s="30"/>
      <c r="NTN17" s="30"/>
      <c r="NTQ17" s="30"/>
      <c r="NTT17" s="30"/>
      <c r="NTW17" s="30"/>
      <c r="NTZ17" s="31"/>
      <c r="NUA17" s="264"/>
      <c r="NUD17" s="30"/>
      <c r="NUG17" s="30"/>
      <c r="NUJ17" s="30"/>
      <c r="NUM17" s="30"/>
      <c r="NUP17" s="30"/>
      <c r="NUS17" s="30"/>
      <c r="NUV17" s="30"/>
      <c r="NUY17" s="30"/>
      <c r="NVB17" s="30"/>
      <c r="NVE17" s="30"/>
      <c r="NVH17" s="30"/>
      <c r="NVK17" s="30"/>
      <c r="NVN17" s="30"/>
      <c r="NVQ17" s="30"/>
      <c r="NVT17" s="31"/>
      <c r="NVU17" s="264"/>
      <c r="NVX17" s="30"/>
      <c r="NWA17" s="30"/>
      <c r="NWD17" s="30"/>
      <c r="NWG17" s="30"/>
      <c r="NWJ17" s="30"/>
      <c r="NWM17" s="30"/>
      <c r="NWP17" s="30"/>
      <c r="NWS17" s="30"/>
      <c r="NWV17" s="30"/>
      <c r="NWY17" s="30"/>
      <c r="NXB17" s="30"/>
      <c r="NXE17" s="30"/>
      <c r="NXH17" s="30"/>
      <c r="NXK17" s="30"/>
      <c r="NXN17" s="31"/>
      <c r="NXO17" s="264"/>
      <c r="NXR17" s="30"/>
      <c r="NXU17" s="30"/>
      <c r="NXX17" s="30"/>
      <c r="NYA17" s="30"/>
      <c r="NYD17" s="30"/>
      <c r="NYG17" s="30"/>
      <c r="NYJ17" s="30"/>
      <c r="NYM17" s="30"/>
      <c r="NYP17" s="30"/>
      <c r="NYS17" s="30"/>
      <c r="NYV17" s="30"/>
      <c r="NYY17" s="30"/>
      <c r="NZB17" s="30"/>
      <c r="NZE17" s="30"/>
      <c r="NZH17" s="31"/>
      <c r="NZI17" s="264"/>
      <c r="NZL17" s="30"/>
      <c r="NZO17" s="30"/>
      <c r="NZR17" s="30"/>
      <c r="NZU17" s="30"/>
      <c r="NZX17" s="30"/>
      <c r="OAA17" s="30"/>
      <c r="OAD17" s="30"/>
      <c r="OAG17" s="30"/>
      <c r="OAJ17" s="30"/>
      <c r="OAM17" s="30"/>
      <c r="OAP17" s="30"/>
      <c r="OAS17" s="30"/>
      <c r="OAV17" s="30"/>
      <c r="OAY17" s="30"/>
      <c r="OBB17" s="31"/>
      <c r="OBC17" s="264"/>
      <c r="OBF17" s="30"/>
      <c r="OBI17" s="30"/>
      <c r="OBL17" s="30"/>
      <c r="OBO17" s="30"/>
      <c r="OBR17" s="30"/>
      <c r="OBU17" s="30"/>
      <c r="OBX17" s="30"/>
      <c r="OCA17" s="30"/>
      <c r="OCD17" s="30"/>
      <c r="OCG17" s="30"/>
      <c r="OCJ17" s="30"/>
      <c r="OCM17" s="30"/>
      <c r="OCP17" s="30"/>
      <c r="OCS17" s="30"/>
      <c r="OCV17" s="31"/>
      <c r="OCW17" s="264"/>
      <c r="OCZ17" s="30"/>
      <c r="ODC17" s="30"/>
      <c r="ODF17" s="30"/>
      <c r="ODI17" s="30"/>
      <c r="ODL17" s="30"/>
      <c r="ODO17" s="30"/>
      <c r="ODR17" s="30"/>
      <c r="ODU17" s="30"/>
      <c r="ODX17" s="30"/>
      <c r="OEA17" s="30"/>
      <c r="OED17" s="30"/>
      <c r="OEG17" s="30"/>
      <c r="OEJ17" s="30"/>
      <c r="OEM17" s="30"/>
      <c r="OEP17" s="31"/>
      <c r="OEQ17" s="264"/>
      <c r="OET17" s="30"/>
      <c r="OEW17" s="30"/>
      <c r="OEZ17" s="30"/>
      <c r="OFC17" s="30"/>
      <c r="OFF17" s="30"/>
      <c r="OFI17" s="30"/>
      <c r="OFL17" s="30"/>
      <c r="OFO17" s="30"/>
      <c r="OFR17" s="30"/>
      <c r="OFU17" s="30"/>
      <c r="OFX17" s="30"/>
      <c r="OGA17" s="30"/>
      <c r="OGD17" s="30"/>
      <c r="OGG17" s="30"/>
      <c r="OGJ17" s="31"/>
      <c r="OGK17" s="264"/>
      <c r="OGN17" s="30"/>
      <c r="OGQ17" s="30"/>
      <c r="OGT17" s="30"/>
      <c r="OGW17" s="30"/>
      <c r="OGZ17" s="30"/>
      <c r="OHC17" s="30"/>
      <c r="OHF17" s="30"/>
      <c r="OHI17" s="30"/>
      <c r="OHL17" s="30"/>
      <c r="OHO17" s="30"/>
      <c r="OHR17" s="30"/>
      <c r="OHU17" s="30"/>
      <c r="OHX17" s="30"/>
      <c r="OIA17" s="30"/>
      <c r="OID17" s="31"/>
      <c r="OIE17" s="264"/>
      <c r="OIH17" s="30"/>
      <c r="OIK17" s="30"/>
      <c r="OIN17" s="30"/>
      <c r="OIQ17" s="30"/>
      <c r="OIT17" s="30"/>
      <c r="OIW17" s="30"/>
      <c r="OIZ17" s="30"/>
      <c r="OJC17" s="30"/>
      <c r="OJF17" s="30"/>
      <c r="OJI17" s="30"/>
      <c r="OJL17" s="30"/>
      <c r="OJO17" s="30"/>
      <c r="OJR17" s="30"/>
      <c r="OJU17" s="30"/>
      <c r="OJX17" s="31"/>
      <c r="OJY17" s="264"/>
      <c r="OKB17" s="30"/>
      <c r="OKE17" s="30"/>
      <c r="OKH17" s="30"/>
      <c r="OKK17" s="30"/>
      <c r="OKN17" s="30"/>
      <c r="OKQ17" s="30"/>
      <c r="OKT17" s="30"/>
      <c r="OKW17" s="30"/>
      <c r="OKZ17" s="30"/>
      <c r="OLC17" s="30"/>
      <c r="OLF17" s="30"/>
      <c r="OLI17" s="30"/>
      <c r="OLL17" s="30"/>
      <c r="OLO17" s="30"/>
      <c r="OLR17" s="31"/>
      <c r="OLS17" s="264"/>
      <c r="OLV17" s="30"/>
      <c r="OLY17" s="30"/>
      <c r="OMB17" s="30"/>
      <c r="OME17" s="30"/>
      <c r="OMH17" s="30"/>
      <c r="OMK17" s="30"/>
      <c r="OMN17" s="30"/>
      <c r="OMQ17" s="30"/>
      <c r="OMT17" s="30"/>
      <c r="OMW17" s="30"/>
      <c r="OMZ17" s="30"/>
      <c r="ONC17" s="30"/>
      <c r="ONF17" s="30"/>
      <c r="ONI17" s="30"/>
      <c r="ONL17" s="31"/>
      <c r="ONM17" s="264"/>
      <c r="ONP17" s="30"/>
      <c r="ONS17" s="30"/>
      <c r="ONV17" s="30"/>
      <c r="ONY17" s="30"/>
      <c r="OOB17" s="30"/>
      <c r="OOE17" s="30"/>
      <c r="OOH17" s="30"/>
      <c r="OOK17" s="30"/>
      <c r="OON17" s="30"/>
      <c r="OOQ17" s="30"/>
      <c r="OOT17" s="30"/>
      <c r="OOW17" s="30"/>
      <c r="OOZ17" s="30"/>
      <c r="OPC17" s="30"/>
      <c r="OPF17" s="31"/>
      <c r="OPG17" s="264"/>
      <c r="OPJ17" s="30"/>
      <c r="OPM17" s="30"/>
      <c r="OPP17" s="30"/>
      <c r="OPS17" s="30"/>
      <c r="OPV17" s="30"/>
      <c r="OPY17" s="30"/>
      <c r="OQB17" s="30"/>
      <c r="OQE17" s="30"/>
      <c r="OQH17" s="30"/>
      <c r="OQK17" s="30"/>
      <c r="OQN17" s="30"/>
      <c r="OQQ17" s="30"/>
      <c r="OQT17" s="30"/>
      <c r="OQW17" s="30"/>
      <c r="OQZ17" s="31"/>
      <c r="ORA17" s="264"/>
      <c r="ORD17" s="30"/>
      <c r="ORG17" s="30"/>
      <c r="ORJ17" s="30"/>
      <c r="ORM17" s="30"/>
      <c r="ORP17" s="30"/>
      <c r="ORS17" s="30"/>
      <c r="ORV17" s="30"/>
      <c r="ORY17" s="30"/>
      <c r="OSB17" s="30"/>
      <c r="OSE17" s="30"/>
      <c r="OSH17" s="30"/>
      <c r="OSK17" s="30"/>
      <c r="OSN17" s="30"/>
      <c r="OSQ17" s="30"/>
      <c r="OST17" s="31"/>
      <c r="OSU17" s="264"/>
      <c r="OSX17" s="30"/>
      <c r="OTA17" s="30"/>
      <c r="OTD17" s="30"/>
      <c r="OTG17" s="30"/>
      <c r="OTJ17" s="30"/>
      <c r="OTM17" s="30"/>
      <c r="OTP17" s="30"/>
      <c r="OTS17" s="30"/>
      <c r="OTV17" s="30"/>
      <c r="OTY17" s="30"/>
      <c r="OUB17" s="30"/>
      <c r="OUE17" s="30"/>
      <c r="OUH17" s="30"/>
      <c r="OUK17" s="30"/>
      <c r="OUN17" s="31"/>
      <c r="OUO17" s="264"/>
      <c r="OUR17" s="30"/>
      <c r="OUU17" s="30"/>
      <c r="OUX17" s="30"/>
      <c r="OVA17" s="30"/>
      <c r="OVD17" s="30"/>
      <c r="OVG17" s="30"/>
      <c r="OVJ17" s="30"/>
      <c r="OVM17" s="30"/>
      <c r="OVP17" s="30"/>
      <c r="OVS17" s="30"/>
      <c r="OVV17" s="30"/>
      <c r="OVY17" s="30"/>
      <c r="OWB17" s="30"/>
      <c r="OWE17" s="30"/>
      <c r="OWH17" s="31"/>
      <c r="OWI17" s="264"/>
      <c r="OWL17" s="30"/>
      <c r="OWO17" s="30"/>
      <c r="OWR17" s="30"/>
      <c r="OWU17" s="30"/>
      <c r="OWX17" s="30"/>
      <c r="OXA17" s="30"/>
      <c r="OXD17" s="30"/>
      <c r="OXG17" s="30"/>
      <c r="OXJ17" s="30"/>
      <c r="OXM17" s="30"/>
      <c r="OXP17" s="30"/>
      <c r="OXS17" s="30"/>
      <c r="OXV17" s="30"/>
      <c r="OXY17" s="30"/>
      <c r="OYB17" s="31"/>
      <c r="OYC17" s="264"/>
      <c r="OYF17" s="30"/>
      <c r="OYI17" s="30"/>
      <c r="OYL17" s="30"/>
      <c r="OYO17" s="30"/>
      <c r="OYR17" s="30"/>
      <c r="OYU17" s="30"/>
      <c r="OYX17" s="30"/>
      <c r="OZA17" s="30"/>
      <c r="OZD17" s="30"/>
      <c r="OZG17" s="30"/>
      <c r="OZJ17" s="30"/>
      <c r="OZM17" s="30"/>
      <c r="OZP17" s="30"/>
      <c r="OZS17" s="30"/>
      <c r="OZV17" s="31"/>
      <c r="OZW17" s="264"/>
      <c r="OZZ17" s="30"/>
      <c r="PAC17" s="30"/>
      <c r="PAF17" s="30"/>
      <c r="PAI17" s="30"/>
      <c r="PAL17" s="30"/>
      <c r="PAO17" s="30"/>
      <c r="PAR17" s="30"/>
      <c r="PAU17" s="30"/>
      <c r="PAX17" s="30"/>
      <c r="PBA17" s="30"/>
      <c r="PBD17" s="30"/>
      <c r="PBG17" s="30"/>
      <c r="PBJ17" s="30"/>
      <c r="PBM17" s="30"/>
      <c r="PBP17" s="31"/>
      <c r="PBQ17" s="264"/>
      <c r="PBT17" s="30"/>
      <c r="PBW17" s="30"/>
      <c r="PBZ17" s="30"/>
      <c r="PCC17" s="30"/>
      <c r="PCF17" s="30"/>
      <c r="PCI17" s="30"/>
      <c r="PCL17" s="30"/>
      <c r="PCO17" s="30"/>
      <c r="PCR17" s="30"/>
      <c r="PCU17" s="30"/>
      <c r="PCX17" s="30"/>
      <c r="PDA17" s="30"/>
      <c r="PDD17" s="30"/>
      <c r="PDG17" s="30"/>
      <c r="PDJ17" s="31"/>
      <c r="PDK17" s="264"/>
      <c r="PDN17" s="30"/>
      <c r="PDQ17" s="30"/>
      <c r="PDT17" s="30"/>
      <c r="PDW17" s="30"/>
      <c r="PDZ17" s="30"/>
      <c r="PEC17" s="30"/>
      <c r="PEF17" s="30"/>
      <c r="PEI17" s="30"/>
      <c r="PEL17" s="30"/>
      <c r="PEO17" s="30"/>
      <c r="PER17" s="30"/>
      <c r="PEU17" s="30"/>
      <c r="PEX17" s="30"/>
      <c r="PFA17" s="30"/>
      <c r="PFD17" s="31"/>
      <c r="PFE17" s="264"/>
      <c r="PFH17" s="30"/>
      <c r="PFK17" s="30"/>
      <c r="PFN17" s="30"/>
      <c r="PFQ17" s="30"/>
      <c r="PFT17" s="30"/>
      <c r="PFW17" s="30"/>
      <c r="PFZ17" s="30"/>
      <c r="PGC17" s="30"/>
      <c r="PGF17" s="30"/>
      <c r="PGI17" s="30"/>
      <c r="PGL17" s="30"/>
      <c r="PGO17" s="30"/>
      <c r="PGR17" s="30"/>
      <c r="PGU17" s="30"/>
      <c r="PGX17" s="31"/>
      <c r="PGY17" s="264"/>
      <c r="PHB17" s="30"/>
      <c r="PHE17" s="30"/>
      <c r="PHH17" s="30"/>
      <c r="PHK17" s="30"/>
      <c r="PHN17" s="30"/>
      <c r="PHQ17" s="30"/>
      <c r="PHT17" s="30"/>
      <c r="PHW17" s="30"/>
      <c r="PHZ17" s="30"/>
      <c r="PIC17" s="30"/>
      <c r="PIF17" s="30"/>
      <c r="PII17" s="30"/>
      <c r="PIL17" s="30"/>
      <c r="PIO17" s="30"/>
      <c r="PIR17" s="31"/>
      <c r="PIS17" s="264"/>
      <c r="PIV17" s="30"/>
      <c r="PIY17" s="30"/>
      <c r="PJB17" s="30"/>
      <c r="PJE17" s="30"/>
      <c r="PJH17" s="30"/>
      <c r="PJK17" s="30"/>
      <c r="PJN17" s="30"/>
      <c r="PJQ17" s="30"/>
      <c r="PJT17" s="30"/>
      <c r="PJW17" s="30"/>
      <c r="PJZ17" s="30"/>
      <c r="PKC17" s="30"/>
      <c r="PKF17" s="30"/>
      <c r="PKI17" s="30"/>
      <c r="PKL17" s="31"/>
      <c r="PKM17" s="264"/>
      <c r="PKP17" s="30"/>
      <c r="PKS17" s="30"/>
      <c r="PKV17" s="30"/>
      <c r="PKY17" s="30"/>
      <c r="PLB17" s="30"/>
      <c r="PLE17" s="30"/>
      <c r="PLH17" s="30"/>
      <c r="PLK17" s="30"/>
      <c r="PLN17" s="30"/>
      <c r="PLQ17" s="30"/>
      <c r="PLT17" s="30"/>
      <c r="PLW17" s="30"/>
      <c r="PLZ17" s="30"/>
      <c r="PMC17" s="30"/>
      <c r="PMF17" s="31"/>
      <c r="PMG17" s="264"/>
      <c r="PMJ17" s="30"/>
      <c r="PMM17" s="30"/>
      <c r="PMP17" s="30"/>
      <c r="PMS17" s="30"/>
      <c r="PMV17" s="30"/>
      <c r="PMY17" s="30"/>
      <c r="PNB17" s="30"/>
      <c r="PNE17" s="30"/>
      <c r="PNH17" s="30"/>
      <c r="PNK17" s="30"/>
      <c r="PNN17" s="30"/>
      <c r="PNQ17" s="30"/>
      <c r="PNT17" s="30"/>
      <c r="PNW17" s="30"/>
      <c r="PNZ17" s="31"/>
      <c r="POA17" s="264"/>
      <c r="POD17" s="30"/>
      <c r="POG17" s="30"/>
      <c r="POJ17" s="30"/>
      <c r="POM17" s="30"/>
      <c r="POP17" s="30"/>
      <c r="POS17" s="30"/>
      <c r="POV17" s="30"/>
      <c r="POY17" s="30"/>
      <c r="PPB17" s="30"/>
      <c r="PPE17" s="30"/>
      <c r="PPH17" s="30"/>
      <c r="PPK17" s="30"/>
      <c r="PPN17" s="30"/>
      <c r="PPQ17" s="30"/>
      <c r="PPT17" s="31"/>
      <c r="PPU17" s="264"/>
      <c r="PPX17" s="30"/>
      <c r="PQA17" s="30"/>
      <c r="PQD17" s="30"/>
      <c r="PQG17" s="30"/>
      <c r="PQJ17" s="30"/>
      <c r="PQM17" s="30"/>
      <c r="PQP17" s="30"/>
      <c r="PQS17" s="30"/>
      <c r="PQV17" s="30"/>
      <c r="PQY17" s="30"/>
      <c r="PRB17" s="30"/>
      <c r="PRE17" s="30"/>
      <c r="PRH17" s="30"/>
      <c r="PRK17" s="30"/>
      <c r="PRN17" s="31"/>
      <c r="PRO17" s="264"/>
      <c r="PRR17" s="30"/>
      <c r="PRU17" s="30"/>
      <c r="PRX17" s="30"/>
      <c r="PSA17" s="30"/>
      <c r="PSD17" s="30"/>
      <c r="PSG17" s="30"/>
      <c r="PSJ17" s="30"/>
      <c r="PSM17" s="30"/>
      <c r="PSP17" s="30"/>
      <c r="PSS17" s="30"/>
      <c r="PSV17" s="30"/>
      <c r="PSY17" s="30"/>
      <c r="PTB17" s="30"/>
      <c r="PTE17" s="30"/>
      <c r="PTH17" s="31"/>
      <c r="PTI17" s="264"/>
      <c r="PTL17" s="30"/>
      <c r="PTO17" s="30"/>
      <c r="PTR17" s="30"/>
      <c r="PTU17" s="30"/>
      <c r="PTX17" s="30"/>
      <c r="PUA17" s="30"/>
      <c r="PUD17" s="30"/>
      <c r="PUG17" s="30"/>
      <c r="PUJ17" s="30"/>
      <c r="PUM17" s="30"/>
      <c r="PUP17" s="30"/>
      <c r="PUS17" s="30"/>
      <c r="PUV17" s="30"/>
      <c r="PUY17" s="30"/>
      <c r="PVB17" s="31"/>
      <c r="PVC17" s="264"/>
      <c r="PVF17" s="30"/>
      <c r="PVI17" s="30"/>
      <c r="PVL17" s="30"/>
      <c r="PVO17" s="30"/>
      <c r="PVR17" s="30"/>
      <c r="PVU17" s="30"/>
      <c r="PVX17" s="30"/>
      <c r="PWA17" s="30"/>
      <c r="PWD17" s="30"/>
      <c r="PWG17" s="30"/>
      <c r="PWJ17" s="30"/>
      <c r="PWM17" s="30"/>
      <c r="PWP17" s="30"/>
      <c r="PWS17" s="30"/>
      <c r="PWV17" s="31"/>
      <c r="PWW17" s="264"/>
      <c r="PWZ17" s="30"/>
      <c r="PXC17" s="30"/>
      <c r="PXF17" s="30"/>
      <c r="PXI17" s="30"/>
      <c r="PXL17" s="30"/>
      <c r="PXO17" s="30"/>
      <c r="PXR17" s="30"/>
      <c r="PXU17" s="30"/>
      <c r="PXX17" s="30"/>
      <c r="PYA17" s="30"/>
      <c r="PYD17" s="30"/>
      <c r="PYG17" s="30"/>
      <c r="PYJ17" s="30"/>
      <c r="PYM17" s="30"/>
      <c r="PYP17" s="31"/>
      <c r="PYQ17" s="264"/>
      <c r="PYT17" s="30"/>
      <c r="PYW17" s="30"/>
      <c r="PYZ17" s="30"/>
      <c r="PZC17" s="30"/>
      <c r="PZF17" s="30"/>
      <c r="PZI17" s="30"/>
      <c r="PZL17" s="30"/>
      <c r="PZO17" s="30"/>
      <c r="PZR17" s="30"/>
      <c r="PZU17" s="30"/>
      <c r="PZX17" s="30"/>
      <c r="QAA17" s="30"/>
      <c r="QAD17" s="30"/>
      <c r="QAG17" s="30"/>
      <c r="QAJ17" s="31"/>
      <c r="QAK17" s="264"/>
      <c r="QAN17" s="30"/>
      <c r="QAQ17" s="30"/>
      <c r="QAT17" s="30"/>
      <c r="QAW17" s="30"/>
      <c r="QAZ17" s="30"/>
      <c r="QBC17" s="30"/>
      <c r="QBF17" s="30"/>
      <c r="QBI17" s="30"/>
      <c r="QBL17" s="30"/>
      <c r="QBO17" s="30"/>
      <c r="QBR17" s="30"/>
      <c r="QBU17" s="30"/>
      <c r="QBX17" s="30"/>
      <c r="QCA17" s="30"/>
      <c r="QCD17" s="31"/>
      <c r="QCE17" s="264"/>
      <c r="QCH17" s="30"/>
      <c r="QCK17" s="30"/>
      <c r="QCN17" s="30"/>
      <c r="QCQ17" s="30"/>
      <c r="QCT17" s="30"/>
      <c r="QCW17" s="30"/>
      <c r="QCZ17" s="30"/>
      <c r="QDC17" s="30"/>
      <c r="QDF17" s="30"/>
      <c r="QDI17" s="30"/>
      <c r="QDL17" s="30"/>
      <c r="QDO17" s="30"/>
      <c r="QDR17" s="30"/>
      <c r="QDU17" s="30"/>
      <c r="QDX17" s="31"/>
      <c r="QDY17" s="264"/>
      <c r="QEB17" s="30"/>
      <c r="QEE17" s="30"/>
      <c r="QEH17" s="30"/>
      <c r="QEK17" s="30"/>
      <c r="QEN17" s="30"/>
      <c r="QEQ17" s="30"/>
      <c r="QET17" s="30"/>
      <c r="QEW17" s="30"/>
      <c r="QEZ17" s="30"/>
      <c r="QFC17" s="30"/>
      <c r="QFF17" s="30"/>
      <c r="QFI17" s="30"/>
      <c r="QFL17" s="30"/>
      <c r="QFO17" s="30"/>
      <c r="QFR17" s="31"/>
      <c r="QFS17" s="264"/>
      <c r="QFV17" s="30"/>
      <c r="QFY17" s="30"/>
      <c r="QGB17" s="30"/>
      <c r="QGE17" s="30"/>
      <c r="QGH17" s="30"/>
      <c r="QGK17" s="30"/>
      <c r="QGN17" s="30"/>
      <c r="QGQ17" s="30"/>
      <c r="QGT17" s="30"/>
      <c r="QGW17" s="30"/>
      <c r="QGZ17" s="30"/>
      <c r="QHC17" s="30"/>
      <c r="QHF17" s="30"/>
      <c r="QHI17" s="30"/>
      <c r="QHL17" s="31"/>
      <c r="QHM17" s="264"/>
      <c r="QHP17" s="30"/>
      <c r="QHS17" s="30"/>
      <c r="QHV17" s="30"/>
      <c r="QHY17" s="30"/>
      <c r="QIB17" s="30"/>
      <c r="QIE17" s="30"/>
      <c r="QIH17" s="30"/>
      <c r="QIK17" s="30"/>
      <c r="QIN17" s="30"/>
      <c r="QIQ17" s="30"/>
      <c r="QIT17" s="30"/>
      <c r="QIW17" s="30"/>
      <c r="QIZ17" s="30"/>
      <c r="QJC17" s="30"/>
      <c r="QJF17" s="31"/>
      <c r="QJG17" s="264"/>
      <c r="QJJ17" s="30"/>
      <c r="QJM17" s="30"/>
      <c r="QJP17" s="30"/>
      <c r="QJS17" s="30"/>
      <c r="QJV17" s="30"/>
      <c r="QJY17" s="30"/>
      <c r="QKB17" s="30"/>
      <c r="QKE17" s="30"/>
      <c r="QKH17" s="30"/>
      <c r="QKK17" s="30"/>
      <c r="QKN17" s="30"/>
      <c r="QKQ17" s="30"/>
      <c r="QKT17" s="30"/>
      <c r="QKW17" s="30"/>
      <c r="QKZ17" s="31"/>
      <c r="QLA17" s="264"/>
      <c r="QLD17" s="30"/>
      <c r="QLG17" s="30"/>
      <c r="QLJ17" s="30"/>
      <c r="QLM17" s="30"/>
      <c r="QLP17" s="30"/>
      <c r="QLS17" s="30"/>
      <c r="QLV17" s="30"/>
      <c r="QLY17" s="30"/>
      <c r="QMB17" s="30"/>
      <c r="QME17" s="30"/>
      <c r="QMH17" s="30"/>
      <c r="QMK17" s="30"/>
      <c r="QMN17" s="30"/>
      <c r="QMQ17" s="30"/>
      <c r="QMT17" s="31"/>
      <c r="QMU17" s="264"/>
      <c r="QMX17" s="30"/>
      <c r="QNA17" s="30"/>
      <c r="QND17" s="30"/>
      <c r="QNG17" s="30"/>
      <c r="QNJ17" s="30"/>
      <c r="QNM17" s="30"/>
      <c r="QNP17" s="30"/>
      <c r="QNS17" s="30"/>
      <c r="QNV17" s="30"/>
      <c r="QNY17" s="30"/>
      <c r="QOB17" s="30"/>
      <c r="QOE17" s="30"/>
      <c r="QOH17" s="30"/>
      <c r="QOK17" s="30"/>
      <c r="QON17" s="31"/>
      <c r="QOO17" s="264"/>
      <c r="QOR17" s="30"/>
      <c r="QOU17" s="30"/>
      <c r="QOX17" s="30"/>
      <c r="QPA17" s="30"/>
      <c r="QPD17" s="30"/>
      <c r="QPG17" s="30"/>
      <c r="QPJ17" s="30"/>
      <c r="QPM17" s="30"/>
      <c r="QPP17" s="30"/>
      <c r="QPS17" s="30"/>
      <c r="QPV17" s="30"/>
      <c r="QPY17" s="30"/>
      <c r="QQB17" s="30"/>
      <c r="QQE17" s="30"/>
      <c r="QQH17" s="31"/>
      <c r="QQI17" s="264"/>
      <c r="QQL17" s="30"/>
      <c r="QQO17" s="30"/>
      <c r="QQR17" s="30"/>
      <c r="QQU17" s="30"/>
      <c r="QQX17" s="30"/>
      <c r="QRA17" s="30"/>
      <c r="QRD17" s="30"/>
      <c r="QRG17" s="30"/>
      <c r="QRJ17" s="30"/>
      <c r="QRM17" s="30"/>
      <c r="QRP17" s="30"/>
      <c r="QRS17" s="30"/>
      <c r="QRV17" s="30"/>
      <c r="QRY17" s="30"/>
      <c r="QSB17" s="31"/>
      <c r="QSC17" s="264"/>
      <c r="QSF17" s="30"/>
      <c r="QSI17" s="30"/>
      <c r="QSL17" s="30"/>
      <c r="QSO17" s="30"/>
      <c r="QSR17" s="30"/>
      <c r="QSU17" s="30"/>
      <c r="QSX17" s="30"/>
      <c r="QTA17" s="30"/>
      <c r="QTD17" s="30"/>
      <c r="QTG17" s="30"/>
      <c r="QTJ17" s="30"/>
      <c r="QTM17" s="30"/>
      <c r="QTP17" s="30"/>
      <c r="QTS17" s="30"/>
      <c r="QTV17" s="31"/>
      <c r="QTW17" s="264"/>
      <c r="QTZ17" s="30"/>
      <c r="QUC17" s="30"/>
      <c r="QUF17" s="30"/>
      <c r="QUI17" s="30"/>
      <c r="QUL17" s="30"/>
      <c r="QUO17" s="30"/>
      <c r="QUR17" s="30"/>
      <c r="QUU17" s="30"/>
      <c r="QUX17" s="30"/>
      <c r="QVA17" s="30"/>
      <c r="QVD17" s="30"/>
      <c r="QVG17" s="30"/>
      <c r="QVJ17" s="30"/>
      <c r="QVM17" s="30"/>
      <c r="QVP17" s="31"/>
      <c r="QVQ17" s="264"/>
      <c r="QVT17" s="30"/>
      <c r="QVW17" s="30"/>
      <c r="QVZ17" s="30"/>
      <c r="QWC17" s="30"/>
      <c r="QWF17" s="30"/>
      <c r="QWI17" s="30"/>
      <c r="QWL17" s="30"/>
      <c r="QWO17" s="30"/>
      <c r="QWR17" s="30"/>
      <c r="QWU17" s="30"/>
      <c r="QWX17" s="30"/>
      <c r="QXA17" s="30"/>
      <c r="QXD17" s="30"/>
      <c r="QXG17" s="30"/>
      <c r="QXJ17" s="31"/>
      <c r="QXK17" s="264"/>
      <c r="QXN17" s="30"/>
      <c r="QXQ17" s="30"/>
      <c r="QXT17" s="30"/>
      <c r="QXW17" s="30"/>
      <c r="QXZ17" s="30"/>
      <c r="QYC17" s="30"/>
      <c r="QYF17" s="30"/>
      <c r="QYI17" s="30"/>
      <c r="QYL17" s="30"/>
      <c r="QYO17" s="30"/>
      <c r="QYR17" s="30"/>
      <c r="QYU17" s="30"/>
      <c r="QYX17" s="30"/>
      <c r="QZA17" s="30"/>
      <c r="QZD17" s="31"/>
      <c r="QZE17" s="264"/>
      <c r="QZH17" s="30"/>
      <c r="QZK17" s="30"/>
      <c r="QZN17" s="30"/>
      <c r="QZQ17" s="30"/>
      <c r="QZT17" s="30"/>
      <c r="QZW17" s="30"/>
      <c r="QZZ17" s="30"/>
      <c r="RAC17" s="30"/>
      <c r="RAF17" s="30"/>
      <c r="RAI17" s="30"/>
      <c r="RAL17" s="30"/>
      <c r="RAO17" s="30"/>
      <c r="RAR17" s="30"/>
      <c r="RAU17" s="30"/>
      <c r="RAX17" s="31"/>
      <c r="RAY17" s="264"/>
      <c r="RBB17" s="30"/>
      <c r="RBE17" s="30"/>
      <c r="RBH17" s="30"/>
      <c r="RBK17" s="30"/>
      <c r="RBN17" s="30"/>
      <c r="RBQ17" s="30"/>
      <c r="RBT17" s="30"/>
      <c r="RBW17" s="30"/>
      <c r="RBZ17" s="30"/>
      <c r="RCC17" s="30"/>
      <c r="RCF17" s="30"/>
      <c r="RCI17" s="30"/>
      <c r="RCL17" s="30"/>
      <c r="RCO17" s="30"/>
      <c r="RCR17" s="31"/>
      <c r="RCS17" s="264"/>
      <c r="RCV17" s="30"/>
      <c r="RCY17" s="30"/>
      <c r="RDB17" s="30"/>
      <c r="RDE17" s="30"/>
      <c r="RDH17" s="30"/>
      <c r="RDK17" s="30"/>
      <c r="RDN17" s="30"/>
      <c r="RDQ17" s="30"/>
      <c r="RDT17" s="30"/>
      <c r="RDW17" s="30"/>
      <c r="RDZ17" s="30"/>
      <c r="REC17" s="30"/>
      <c r="REF17" s="30"/>
      <c r="REI17" s="30"/>
      <c r="REL17" s="31"/>
      <c r="REM17" s="264"/>
      <c r="REP17" s="30"/>
      <c r="RES17" s="30"/>
      <c r="REV17" s="30"/>
      <c r="REY17" s="30"/>
      <c r="RFB17" s="30"/>
      <c r="RFE17" s="30"/>
      <c r="RFH17" s="30"/>
      <c r="RFK17" s="30"/>
      <c r="RFN17" s="30"/>
      <c r="RFQ17" s="30"/>
      <c r="RFT17" s="30"/>
      <c r="RFW17" s="30"/>
      <c r="RFZ17" s="30"/>
      <c r="RGC17" s="30"/>
      <c r="RGF17" s="31"/>
      <c r="RGG17" s="264"/>
      <c r="RGJ17" s="30"/>
      <c r="RGM17" s="30"/>
      <c r="RGP17" s="30"/>
      <c r="RGS17" s="30"/>
      <c r="RGV17" s="30"/>
      <c r="RGY17" s="30"/>
      <c r="RHB17" s="30"/>
      <c r="RHE17" s="30"/>
      <c r="RHH17" s="30"/>
      <c r="RHK17" s="30"/>
      <c r="RHN17" s="30"/>
      <c r="RHQ17" s="30"/>
      <c r="RHT17" s="30"/>
      <c r="RHW17" s="30"/>
      <c r="RHZ17" s="31"/>
      <c r="RIA17" s="264"/>
      <c r="RID17" s="30"/>
      <c r="RIG17" s="30"/>
      <c r="RIJ17" s="30"/>
      <c r="RIM17" s="30"/>
      <c r="RIP17" s="30"/>
      <c r="RIS17" s="30"/>
      <c r="RIV17" s="30"/>
      <c r="RIY17" s="30"/>
      <c r="RJB17" s="30"/>
      <c r="RJE17" s="30"/>
      <c r="RJH17" s="30"/>
      <c r="RJK17" s="30"/>
      <c r="RJN17" s="30"/>
      <c r="RJQ17" s="30"/>
      <c r="RJT17" s="31"/>
      <c r="RJU17" s="264"/>
      <c r="RJX17" s="30"/>
      <c r="RKA17" s="30"/>
      <c r="RKD17" s="30"/>
      <c r="RKG17" s="30"/>
      <c r="RKJ17" s="30"/>
      <c r="RKM17" s="30"/>
      <c r="RKP17" s="30"/>
      <c r="RKS17" s="30"/>
      <c r="RKV17" s="30"/>
      <c r="RKY17" s="30"/>
      <c r="RLB17" s="30"/>
      <c r="RLE17" s="30"/>
      <c r="RLH17" s="30"/>
      <c r="RLK17" s="30"/>
      <c r="RLN17" s="31"/>
      <c r="RLO17" s="264"/>
      <c r="RLR17" s="30"/>
      <c r="RLU17" s="30"/>
      <c r="RLX17" s="30"/>
      <c r="RMA17" s="30"/>
      <c r="RMD17" s="30"/>
      <c r="RMG17" s="30"/>
      <c r="RMJ17" s="30"/>
      <c r="RMM17" s="30"/>
      <c r="RMP17" s="30"/>
      <c r="RMS17" s="30"/>
      <c r="RMV17" s="30"/>
      <c r="RMY17" s="30"/>
      <c r="RNB17" s="30"/>
      <c r="RNE17" s="30"/>
      <c r="RNH17" s="31"/>
      <c r="RNI17" s="264"/>
      <c r="RNL17" s="30"/>
      <c r="RNO17" s="30"/>
      <c r="RNR17" s="30"/>
      <c r="RNU17" s="30"/>
      <c r="RNX17" s="30"/>
      <c r="ROA17" s="30"/>
      <c r="ROD17" s="30"/>
      <c r="ROG17" s="30"/>
      <c r="ROJ17" s="30"/>
      <c r="ROM17" s="30"/>
      <c r="ROP17" s="30"/>
      <c r="ROS17" s="30"/>
      <c r="ROV17" s="30"/>
      <c r="ROY17" s="30"/>
      <c r="RPB17" s="31"/>
      <c r="RPC17" s="264"/>
      <c r="RPF17" s="30"/>
      <c r="RPI17" s="30"/>
      <c r="RPL17" s="30"/>
      <c r="RPO17" s="30"/>
      <c r="RPR17" s="30"/>
      <c r="RPU17" s="30"/>
      <c r="RPX17" s="30"/>
      <c r="RQA17" s="30"/>
      <c r="RQD17" s="30"/>
      <c r="RQG17" s="30"/>
      <c r="RQJ17" s="30"/>
      <c r="RQM17" s="30"/>
      <c r="RQP17" s="30"/>
      <c r="RQS17" s="30"/>
      <c r="RQV17" s="31"/>
      <c r="RQW17" s="264"/>
      <c r="RQZ17" s="30"/>
      <c r="RRC17" s="30"/>
      <c r="RRF17" s="30"/>
      <c r="RRI17" s="30"/>
      <c r="RRL17" s="30"/>
      <c r="RRO17" s="30"/>
      <c r="RRR17" s="30"/>
      <c r="RRU17" s="30"/>
      <c r="RRX17" s="30"/>
      <c r="RSA17" s="30"/>
      <c r="RSD17" s="30"/>
      <c r="RSG17" s="30"/>
      <c r="RSJ17" s="30"/>
      <c r="RSM17" s="30"/>
      <c r="RSP17" s="31"/>
      <c r="RSQ17" s="264"/>
      <c r="RST17" s="30"/>
      <c r="RSW17" s="30"/>
      <c r="RSZ17" s="30"/>
      <c r="RTC17" s="30"/>
      <c r="RTF17" s="30"/>
      <c r="RTI17" s="30"/>
      <c r="RTL17" s="30"/>
      <c r="RTO17" s="30"/>
      <c r="RTR17" s="30"/>
      <c r="RTU17" s="30"/>
      <c r="RTX17" s="30"/>
      <c r="RUA17" s="30"/>
      <c r="RUD17" s="30"/>
      <c r="RUG17" s="30"/>
      <c r="RUJ17" s="31"/>
      <c r="RUK17" s="264"/>
      <c r="RUN17" s="30"/>
      <c r="RUQ17" s="30"/>
      <c r="RUT17" s="30"/>
      <c r="RUW17" s="30"/>
      <c r="RUZ17" s="30"/>
      <c r="RVC17" s="30"/>
      <c r="RVF17" s="30"/>
      <c r="RVI17" s="30"/>
      <c r="RVL17" s="30"/>
      <c r="RVO17" s="30"/>
      <c r="RVR17" s="30"/>
      <c r="RVU17" s="30"/>
      <c r="RVX17" s="30"/>
      <c r="RWA17" s="30"/>
      <c r="RWD17" s="31"/>
      <c r="RWE17" s="264"/>
      <c r="RWH17" s="30"/>
      <c r="RWK17" s="30"/>
      <c r="RWN17" s="30"/>
      <c r="RWQ17" s="30"/>
      <c r="RWT17" s="30"/>
      <c r="RWW17" s="30"/>
      <c r="RWZ17" s="30"/>
      <c r="RXC17" s="30"/>
      <c r="RXF17" s="30"/>
      <c r="RXI17" s="30"/>
      <c r="RXL17" s="30"/>
      <c r="RXO17" s="30"/>
      <c r="RXR17" s="30"/>
      <c r="RXU17" s="30"/>
      <c r="RXX17" s="31"/>
      <c r="RXY17" s="264"/>
      <c r="RYB17" s="30"/>
      <c r="RYE17" s="30"/>
      <c r="RYH17" s="30"/>
      <c r="RYK17" s="30"/>
      <c r="RYN17" s="30"/>
      <c r="RYQ17" s="30"/>
      <c r="RYT17" s="30"/>
      <c r="RYW17" s="30"/>
      <c r="RYZ17" s="30"/>
      <c r="RZC17" s="30"/>
      <c r="RZF17" s="30"/>
      <c r="RZI17" s="30"/>
      <c r="RZL17" s="30"/>
      <c r="RZO17" s="30"/>
      <c r="RZR17" s="31"/>
      <c r="RZS17" s="264"/>
      <c r="RZV17" s="30"/>
      <c r="RZY17" s="30"/>
      <c r="SAB17" s="30"/>
      <c r="SAE17" s="30"/>
      <c r="SAH17" s="30"/>
      <c r="SAK17" s="30"/>
      <c r="SAN17" s="30"/>
      <c r="SAQ17" s="30"/>
      <c r="SAT17" s="30"/>
      <c r="SAW17" s="30"/>
      <c r="SAZ17" s="30"/>
      <c r="SBC17" s="30"/>
      <c r="SBF17" s="30"/>
      <c r="SBI17" s="30"/>
      <c r="SBL17" s="31"/>
      <c r="SBM17" s="264"/>
      <c r="SBP17" s="30"/>
      <c r="SBS17" s="30"/>
      <c r="SBV17" s="30"/>
      <c r="SBY17" s="30"/>
      <c r="SCB17" s="30"/>
      <c r="SCE17" s="30"/>
      <c r="SCH17" s="30"/>
      <c r="SCK17" s="30"/>
      <c r="SCN17" s="30"/>
      <c r="SCQ17" s="30"/>
      <c r="SCT17" s="30"/>
      <c r="SCW17" s="30"/>
      <c r="SCZ17" s="30"/>
      <c r="SDC17" s="30"/>
      <c r="SDF17" s="31"/>
      <c r="SDG17" s="264"/>
      <c r="SDJ17" s="30"/>
      <c r="SDM17" s="30"/>
      <c r="SDP17" s="30"/>
      <c r="SDS17" s="30"/>
      <c r="SDV17" s="30"/>
      <c r="SDY17" s="30"/>
      <c r="SEB17" s="30"/>
      <c r="SEE17" s="30"/>
      <c r="SEH17" s="30"/>
      <c r="SEK17" s="30"/>
      <c r="SEN17" s="30"/>
      <c r="SEQ17" s="30"/>
      <c r="SET17" s="30"/>
      <c r="SEW17" s="30"/>
      <c r="SEZ17" s="31"/>
      <c r="SFA17" s="264"/>
      <c r="SFD17" s="30"/>
      <c r="SFG17" s="30"/>
      <c r="SFJ17" s="30"/>
      <c r="SFM17" s="30"/>
      <c r="SFP17" s="30"/>
      <c r="SFS17" s="30"/>
      <c r="SFV17" s="30"/>
      <c r="SFY17" s="30"/>
      <c r="SGB17" s="30"/>
      <c r="SGE17" s="30"/>
      <c r="SGH17" s="30"/>
      <c r="SGK17" s="30"/>
      <c r="SGN17" s="30"/>
      <c r="SGQ17" s="30"/>
      <c r="SGT17" s="31"/>
      <c r="SGU17" s="264"/>
      <c r="SGX17" s="30"/>
      <c r="SHA17" s="30"/>
      <c r="SHD17" s="30"/>
      <c r="SHG17" s="30"/>
      <c r="SHJ17" s="30"/>
      <c r="SHM17" s="30"/>
      <c r="SHP17" s="30"/>
      <c r="SHS17" s="30"/>
      <c r="SHV17" s="30"/>
      <c r="SHY17" s="30"/>
      <c r="SIB17" s="30"/>
      <c r="SIE17" s="30"/>
      <c r="SIH17" s="30"/>
      <c r="SIK17" s="30"/>
      <c r="SIN17" s="31"/>
      <c r="SIO17" s="264"/>
      <c r="SIR17" s="30"/>
      <c r="SIU17" s="30"/>
      <c r="SIX17" s="30"/>
      <c r="SJA17" s="30"/>
      <c r="SJD17" s="30"/>
      <c r="SJG17" s="30"/>
      <c r="SJJ17" s="30"/>
      <c r="SJM17" s="30"/>
      <c r="SJP17" s="30"/>
      <c r="SJS17" s="30"/>
      <c r="SJV17" s="30"/>
      <c r="SJY17" s="30"/>
      <c r="SKB17" s="30"/>
      <c r="SKE17" s="30"/>
      <c r="SKH17" s="31"/>
      <c r="SKI17" s="264"/>
      <c r="SKL17" s="30"/>
      <c r="SKO17" s="30"/>
      <c r="SKR17" s="30"/>
      <c r="SKU17" s="30"/>
      <c r="SKX17" s="30"/>
      <c r="SLA17" s="30"/>
      <c r="SLD17" s="30"/>
      <c r="SLG17" s="30"/>
      <c r="SLJ17" s="30"/>
      <c r="SLM17" s="30"/>
      <c r="SLP17" s="30"/>
      <c r="SLS17" s="30"/>
      <c r="SLV17" s="30"/>
      <c r="SLY17" s="30"/>
      <c r="SMB17" s="31"/>
      <c r="SMC17" s="264"/>
      <c r="SMF17" s="30"/>
      <c r="SMI17" s="30"/>
      <c r="SML17" s="30"/>
      <c r="SMO17" s="30"/>
      <c r="SMR17" s="30"/>
      <c r="SMU17" s="30"/>
      <c r="SMX17" s="30"/>
      <c r="SNA17" s="30"/>
      <c r="SND17" s="30"/>
      <c r="SNG17" s="30"/>
      <c r="SNJ17" s="30"/>
      <c r="SNM17" s="30"/>
      <c r="SNP17" s="30"/>
      <c r="SNS17" s="30"/>
      <c r="SNV17" s="31"/>
      <c r="SNW17" s="264"/>
      <c r="SNZ17" s="30"/>
      <c r="SOC17" s="30"/>
      <c r="SOF17" s="30"/>
      <c r="SOI17" s="30"/>
      <c r="SOL17" s="30"/>
      <c r="SOO17" s="30"/>
      <c r="SOR17" s="30"/>
      <c r="SOU17" s="30"/>
      <c r="SOX17" s="30"/>
      <c r="SPA17" s="30"/>
      <c r="SPD17" s="30"/>
      <c r="SPG17" s="30"/>
      <c r="SPJ17" s="30"/>
      <c r="SPM17" s="30"/>
      <c r="SPP17" s="31"/>
      <c r="SPQ17" s="264"/>
      <c r="SPT17" s="30"/>
      <c r="SPW17" s="30"/>
      <c r="SPZ17" s="30"/>
      <c r="SQC17" s="30"/>
      <c r="SQF17" s="30"/>
      <c r="SQI17" s="30"/>
      <c r="SQL17" s="30"/>
      <c r="SQO17" s="30"/>
      <c r="SQR17" s="30"/>
      <c r="SQU17" s="30"/>
      <c r="SQX17" s="30"/>
      <c r="SRA17" s="30"/>
      <c r="SRD17" s="30"/>
      <c r="SRG17" s="30"/>
      <c r="SRJ17" s="31"/>
      <c r="SRK17" s="264"/>
      <c r="SRN17" s="30"/>
      <c r="SRQ17" s="30"/>
      <c r="SRT17" s="30"/>
      <c r="SRW17" s="30"/>
      <c r="SRZ17" s="30"/>
      <c r="SSC17" s="30"/>
      <c r="SSF17" s="30"/>
      <c r="SSI17" s="30"/>
      <c r="SSL17" s="30"/>
      <c r="SSO17" s="30"/>
      <c r="SSR17" s="30"/>
      <c r="SSU17" s="30"/>
      <c r="SSX17" s="30"/>
      <c r="STA17" s="30"/>
      <c r="STD17" s="31"/>
      <c r="STE17" s="264"/>
      <c r="STH17" s="30"/>
      <c r="STK17" s="30"/>
      <c r="STN17" s="30"/>
      <c r="STQ17" s="30"/>
      <c r="STT17" s="30"/>
      <c r="STW17" s="30"/>
      <c r="STZ17" s="30"/>
      <c r="SUC17" s="30"/>
      <c r="SUF17" s="30"/>
      <c r="SUI17" s="30"/>
      <c r="SUL17" s="30"/>
      <c r="SUO17" s="30"/>
      <c r="SUR17" s="30"/>
      <c r="SUU17" s="30"/>
      <c r="SUX17" s="31"/>
      <c r="SUY17" s="264"/>
      <c r="SVB17" s="30"/>
      <c r="SVE17" s="30"/>
      <c r="SVH17" s="30"/>
      <c r="SVK17" s="30"/>
      <c r="SVN17" s="30"/>
      <c r="SVQ17" s="30"/>
      <c r="SVT17" s="30"/>
      <c r="SVW17" s="30"/>
      <c r="SVZ17" s="30"/>
      <c r="SWC17" s="30"/>
      <c r="SWF17" s="30"/>
      <c r="SWI17" s="30"/>
      <c r="SWL17" s="30"/>
      <c r="SWO17" s="30"/>
      <c r="SWR17" s="31"/>
      <c r="SWS17" s="264"/>
      <c r="SWV17" s="30"/>
      <c r="SWY17" s="30"/>
      <c r="SXB17" s="30"/>
      <c r="SXE17" s="30"/>
      <c r="SXH17" s="30"/>
      <c r="SXK17" s="30"/>
      <c r="SXN17" s="30"/>
      <c r="SXQ17" s="30"/>
      <c r="SXT17" s="30"/>
      <c r="SXW17" s="30"/>
      <c r="SXZ17" s="30"/>
      <c r="SYC17" s="30"/>
      <c r="SYF17" s="30"/>
      <c r="SYI17" s="30"/>
      <c r="SYL17" s="31"/>
      <c r="SYM17" s="264"/>
      <c r="SYP17" s="30"/>
      <c r="SYS17" s="30"/>
      <c r="SYV17" s="30"/>
      <c r="SYY17" s="30"/>
      <c r="SZB17" s="30"/>
      <c r="SZE17" s="30"/>
      <c r="SZH17" s="30"/>
      <c r="SZK17" s="30"/>
      <c r="SZN17" s="30"/>
      <c r="SZQ17" s="30"/>
      <c r="SZT17" s="30"/>
      <c r="SZW17" s="30"/>
      <c r="SZZ17" s="30"/>
      <c r="TAC17" s="30"/>
      <c r="TAF17" s="31"/>
      <c r="TAG17" s="264"/>
      <c r="TAJ17" s="30"/>
      <c r="TAM17" s="30"/>
      <c r="TAP17" s="30"/>
      <c r="TAS17" s="30"/>
      <c r="TAV17" s="30"/>
      <c r="TAY17" s="30"/>
      <c r="TBB17" s="30"/>
      <c r="TBE17" s="30"/>
      <c r="TBH17" s="30"/>
      <c r="TBK17" s="30"/>
      <c r="TBN17" s="30"/>
      <c r="TBQ17" s="30"/>
      <c r="TBT17" s="30"/>
      <c r="TBW17" s="30"/>
      <c r="TBZ17" s="31"/>
      <c r="TCA17" s="264"/>
      <c r="TCD17" s="30"/>
      <c r="TCG17" s="30"/>
      <c r="TCJ17" s="30"/>
      <c r="TCM17" s="30"/>
      <c r="TCP17" s="30"/>
      <c r="TCS17" s="30"/>
      <c r="TCV17" s="30"/>
      <c r="TCY17" s="30"/>
      <c r="TDB17" s="30"/>
      <c r="TDE17" s="30"/>
      <c r="TDH17" s="30"/>
      <c r="TDK17" s="30"/>
      <c r="TDN17" s="30"/>
      <c r="TDQ17" s="30"/>
      <c r="TDT17" s="31"/>
      <c r="TDU17" s="264"/>
      <c r="TDX17" s="30"/>
      <c r="TEA17" s="30"/>
      <c r="TED17" s="30"/>
      <c r="TEG17" s="30"/>
      <c r="TEJ17" s="30"/>
      <c r="TEM17" s="30"/>
      <c r="TEP17" s="30"/>
      <c r="TES17" s="30"/>
      <c r="TEV17" s="30"/>
      <c r="TEY17" s="30"/>
      <c r="TFB17" s="30"/>
      <c r="TFE17" s="30"/>
      <c r="TFH17" s="30"/>
      <c r="TFK17" s="30"/>
      <c r="TFN17" s="31"/>
      <c r="TFO17" s="264"/>
      <c r="TFR17" s="30"/>
      <c r="TFU17" s="30"/>
      <c r="TFX17" s="30"/>
      <c r="TGA17" s="30"/>
      <c r="TGD17" s="30"/>
      <c r="TGG17" s="30"/>
      <c r="TGJ17" s="30"/>
      <c r="TGM17" s="30"/>
      <c r="TGP17" s="30"/>
      <c r="TGS17" s="30"/>
      <c r="TGV17" s="30"/>
      <c r="TGY17" s="30"/>
      <c r="THB17" s="30"/>
      <c r="THE17" s="30"/>
      <c r="THH17" s="31"/>
      <c r="THI17" s="264"/>
      <c r="THL17" s="30"/>
      <c r="THO17" s="30"/>
      <c r="THR17" s="30"/>
      <c r="THU17" s="30"/>
      <c r="THX17" s="30"/>
      <c r="TIA17" s="30"/>
      <c r="TID17" s="30"/>
      <c r="TIG17" s="30"/>
      <c r="TIJ17" s="30"/>
      <c r="TIM17" s="30"/>
      <c r="TIP17" s="30"/>
      <c r="TIS17" s="30"/>
      <c r="TIV17" s="30"/>
      <c r="TIY17" s="30"/>
      <c r="TJB17" s="31"/>
      <c r="TJC17" s="264"/>
      <c r="TJF17" s="30"/>
      <c r="TJI17" s="30"/>
      <c r="TJL17" s="30"/>
      <c r="TJO17" s="30"/>
      <c r="TJR17" s="30"/>
      <c r="TJU17" s="30"/>
      <c r="TJX17" s="30"/>
      <c r="TKA17" s="30"/>
      <c r="TKD17" s="30"/>
      <c r="TKG17" s="30"/>
      <c r="TKJ17" s="30"/>
      <c r="TKM17" s="30"/>
      <c r="TKP17" s="30"/>
      <c r="TKS17" s="30"/>
      <c r="TKV17" s="31"/>
      <c r="TKW17" s="264"/>
      <c r="TKZ17" s="30"/>
      <c r="TLC17" s="30"/>
      <c r="TLF17" s="30"/>
      <c r="TLI17" s="30"/>
      <c r="TLL17" s="30"/>
      <c r="TLO17" s="30"/>
      <c r="TLR17" s="30"/>
      <c r="TLU17" s="30"/>
      <c r="TLX17" s="30"/>
      <c r="TMA17" s="30"/>
      <c r="TMD17" s="30"/>
      <c r="TMG17" s="30"/>
      <c r="TMJ17" s="30"/>
      <c r="TMM17" s="30"/>
      <c r="TMP17" s="31"/>
      <c r="TMQ17" s="264"/>
      <c r="TMT17" s="30"/>
      <c r="TMW17" s="30"/>
      <c r="TMZ17" s="30"/>
      <c r="TNC17" s="30"/>
      <c r="TNF17" s="30"/>
      <c r="TNI17" s="30"/>
      <c r="TNL17" s="30"/>
      <c r="TNO17" s="30"/>
      <c r="TNR17" s="30"/>
      <c r="TNU17" s="30"/>
      <c r="TNX17" s="30"/>
      <c r="TOA17" s="30"/>
      <c r="TOD17" s="30"/>
      <c r="TOG17" s="30"/>
      <c r="TOJ17" s="31"/>
      <c r="TOK17" s="264"/>
      <c r="TON17" s="30"/>
      <c r="TOQ17" s="30"/>
      <c r="TOT17" s="30"/>
      <c r="TOW17" s="30"/>
      <c r="TOZ17" s="30"/>
      <c r="TPC17" s="30"/>
      <c r="TPF17" s="30"/>
      <c r="TPI17" s="30"/>
      <c r="TPL17" s="30"/>
      <c r="TPO17" s="30"/>
      <c r="TPR17" s="30"/>
      <c r="TPU17" s="30"/>
      <c r="TPX17" s="30"/>
      <c r="TQA17" s="30"/>
      <c r="TQD17" s="31"/>
      <c r="TQE17" s="264"/>
      <c r="TQH17" s="30"/>
      <c r="TQK17" s="30"/>
      <c r="TQN17" s="30"/>
      <c r="TQQ17" s="30"/>
      <c r="TQT17" s="30"/>
      <c r="TQW17" s="30"/>
      <c r="TQZ17" s="30"/>
      <c r="TRC17" s="30"/>
      <c r="TRF17" s="30"/>
      <c r="TRI17" s="30"/>
      <c r="TRL17" s="30"/>
      <c r="TRO17" s="30"/>
      <c r="TRR17" s="30"/>
      <c r="TRU17" s="30"/>
      <c r="TRX17" s="31"/>
      <c r="TRY17" s="264"/>
      <c r="TSB17" s="30"/>
      <c r="TSE17" s="30"/>
      <c r="TSH17" s="30"/>
      <c r="TSK17" s="30"/>
      <c r="TSN17" s="30"/>
      <c r="TSQ17" s="30"/>
      <c r="TST17" s="30"/>
      <c r="TSW17" s="30"/>
      <c r="TSZ17" s="30"/>
      <c r="TTC17" s="30"/>
      <c r="TTF17" s="30"/>
      <c r="TTI17" s="30"/>
      <c r="TTL17" s="30"/>
      <c r="TTO17" s="30"/>
      <c r="TTR17" s="31"/>
      <c r="TTS17" s="264"/>
      <c r="TTV17" s="30"/>
      <c r="TTY17" s="30"/>
      <c r="TUB17" s="30"/>
      <c r="TUE17" s="30"/>
      <c r="TUH17" s="30"/>
      <c r="TUK17" s="30"/>
      <c r="TUN17" s="30"/>
      <c r="TUQ17" s="30"/>
      <c r="TUT17" s="30"/>
      <c r="TUW17" s="30"/>
      <c r="TUZ17" s="30"/>
      <c r="TVC17" s="30"/>
      <c r="TVF17" s="30"/>
      <c r="TVI17" s="30"/>
      <c r="TVL17" s="31"/>
      <c r="TVM17" s="264"/>
      <c r="TVP17" s="30"/>
      <c r="TVS17" s="30"/>
      <c r="TVV17" s="30"/>
      <c r="TVY17" s="30"/>
      <c r="TWB17" s="30"/>
      <c r="TWE17" s="30"/>
      <c r="TWH17" s="30"/>
      <c r="TWK17" s="30"/>
      <c r="TWN17" s="30"/>
      <c r="TWQ17" s="30"/>
      <c r="TWT17" s="30"/>
      <c r="TWW17" s="30"/>
      <c r="TWZ17" s="30"/>
      <c r="TXC17" s="30"/>
      <c r="TXF17" s="31"/>
      <c r="TXG17" s="264"/>
      <c r="TXJ17" s="30"/>
      <c r="TXM17" s="30"/>
      <c r="TXP17" s="30"/>
      <c r="TXS17" s="30"/>
      <c r="TXV17" s="30"/>
      <c r="TXY17" s="30"/>
      <c r="TYB17" s="30"/>
      <c r="TYE17" s="30"/>
      <c r="TYH17" s="30"/>
      <c r="TYK17" s="30"/>
      <c r="TYN17" s="30"/>
      <c r="TYQ17" s="30"/>
      <c r="TYT17" s="30"/>
      <c r="TYW17" s="30"/>
      <c r="TYZ17" s="31"/>
      <c r="TZA17" s="264"/>
      <c r="TZD17" s="30"/>
      <c r="TZG17" s="30"/>
      <c r="TZJ17" s="30"/>
      <c r="TZM17" s="30"/>
      <c r="TZP17" s="30"/>
      <c r="TZS17" s="30"/>
      <c r="TZV17" s="30"/>
      <c r="TZY17" s="30"/>
      <c r="UAB17" s="30"/>
      <c r="UAE17" s="30"/>
      <c r="UAH17" s="30"/>
      <c r="UAK17" s="30"/>
      <c r="UAN17" s="30"/>
      <c r="UAQ17" s="30"/>
      <c r="UAT17" s="31"/>
      <c r="UAU17" s="264"/>
      <c r="UAX17" s="30"/>
      <c r="UBA17" s="30"/>
      <c r="UBD17" s="30"/>
      <c r="UBG17" s="30"/>
      <c r="UBJ17" s="30"/>
      <c r="UBM17" s="30"/>
      <c r="UBP17" s="30"/>
      <c r="UBS17" s="30"/>
      <c r="UBV17" s="30"/>
      <c r="UBY17" s="30"/>
      <c r="UCB17" s="30"/>
      <c r="UCE17" s="30"/>
      <c r="UCH17" s="30"/>
      <c r="UCK17" s="30"/>
      <c r="UCN17" s="31"/>
      <c r="UCO17" s="264"/>
      <c r="UCR17" s="30"/>
      <c r="UCU17" s="30"/>
      <c r="UCX17" s="30"/>
      <c r="UDA17" s="30"/>
      <c r="UDD17" s="30"/>
      <c r="UDG17" s="30"/>
      <c r="UDJ17" s="30"/>
      <c r="UDM17" s="30"/>
      <c r="UDP17" s="30"/>
      <c r="UDS17" s="30"/>
      <c r="UDV17" s="30"/>
      <c r="UDY17" s="30"/>
      <c r="UEB17" s="30"/>
      <c r="UEE17" s="30"/>
      <c r="UEH17" s="31"/>
      <c r="UEI17" s="264"/>
      <c r="UEL17" s="30"/>
      <c r="UEO17" s="30"/>
      <c r="UER17" s="30"/>
      <c r="UEU17" s="30"/>
      <c r="UEX17" s="30"/>
      <c r="UFA17" s="30"/>
      <c r="UFD17" s="30"/>
      <c r="UFG17" s="30"/>
      <c r="UFJ17" s="30"/>
      <c r="UFM17" s="30"/>
      <c r="UFP17" s="30"/>
      <c r="UFS17" s="30"/>
      <c r="UFV17" s="30"/>
      <c r="UFY17" s="30"/>
      <c r="UGB17" s="31"/>
      <c r="UGC17" s="264"/>
      <c r="UGF17" s="30"/>
      <c r="UGI17" s="30"/>
      <c r="UGL17" s="30"/>
      <c r="UGO17" s="30"/>
      <c r="UGR17" s="30"/>
      <c r="UGU17" s="30"/>
      <c r="UGX17" s="30"/>
      <c r="UHA17" s="30"/>
      <c r="UHD17" s="30"/>
      <c r="UHG17" s="30"/>
      <c r="UHJ17" s="30"/>
      <c r="UHM17" s="30"/>
      <c r="UHP17" s="30"/>
      <c r="UHS17" s="30"/>
      <c r="UHV17" s="31"/>
      <c r="UHW17" s="264"/>
      <c r="UHZ17" s="30"/>
      <c r="UIC17" s="30"/>
      <c r="UIF17" s="30"/>
      <c r="UII17" s="30"/>
      <c r="UIL17" s="30"/>
      <c r="UIO17" s="30"/>
      <c r="UIR17" s="30"/>
      <c r="UIU17" s="30"/>
      <c r="UIX17" s="30"/>
      <c r="UJA17" s="30"/>
      <c r="UJD17" s="30"/>
      <c r="UJG17" s="30"/>
      <c r="UJJ17" s="30"/>
      <c r="UJM17" s="30"/>
      <c r="UJP17" s="31"/>
      <c r="UJQ17" s="264"/>
      <c r="UJT17" s="30"/>
      <c r="UJW17" s="30"/>
      <c r="UJZ17" s="30"/>
      <c r="UKC17" s="30"/>
      <c r="UKF17" s="30"/>
      <c r="UKI17" s="30"/>
      <c r="UKL17" s="30"/>
      <c r="UKO17" s="30"/>
      <c r="UKR17" s="30"/>
      <c r="UKU17" s="30"/>
      <c r="UKX17" s="30"/>
      <c r="ULA17" s="30"/>
      <c r="ULD17" s="30"/>
      <c r="ULG17" s="30"/>
      <c r="ULJ17" s="31"/>
      <c r="ULK17" s="264"/>
      <c r="ULN17" s="30"/>
      <c r="ULQ17" s="30"/>
      <c r="ULT17" s="30"/>
      <c r="ULW17" s="30"/>
      <c r="ULZ17" s="30"/>
      <c r="UMC17" s="30"/>
      <c r="UMF17" s="30"/>
      <c r="UMI17" s="30"/>
      <c r="UML17" s="30"/>
      <c r="UMO17" s="30"/>
      <c r="UMR17" s="30"/>
      <c r="UMU17" s="30"/>
      <c r="UMX17" s="30"/>
      <c r="UNA17" s="30"/>
      <c r="UND17" s="31"/>
      <c r="UNE17" s="264"/>
      <c r="UNH17" s="30"/>
      <c r="UNK17" s="30"/>
      <c r="UNN17" s="30"/>
      <c r="UNQ17" s="30"/>
      <c r="UNT17" s="30"/>
      <c r="UNW17" s="30"/>
      <c r="UNZ17" s="30"/>
      <c r="UOC17" s="30"/>
      <c r="UOF17" s="30"/>
      <c r="UOI17" s="30"/>
      <c r="UOL17" s="30"/>
      <c r="UOO17" s="30"/>
      <c r="UOR17" s="30"/>
      <c r="UOU17" s="30"/>
      <c r="UOX17" s="31"/>
      <c r="UOY17" s="264"/>
      <c r="UPB17" s="30"/>
      <c r="UPE17" s="30"/>
      <c r="UPH17" s="30"/>
      <c r="UPK17" s="30"/>
      <c r="UPN17" s="30"/>
      <c r="UPQ17" s="30"/>
      <c r="UPT17" s="30"/>
      <c r="UPW17" s="30"/>
      <c r="UPZ17" s="30"/>
      <c r="UQC17" s="30"/>
      <c r="UQF17" s="30"/>
      <c r="UQI17" s="30"/>
      <c r="UQL17" s="30"/>
      <c r="UQO17" s="30"/>
      <c r="UQR17" s="31"/>
      <c r="UQS17" s="264"/>
      <c r="UQV17" s="30"/>
      <c r="UQY17" s="30"/>
      <c r="URB17" s="30"/>
      <c r="URE17" s="30"/>
      <c r="URH17" s="30"/>
      <c r="URK17" s="30"/>
      <c r="URN17" s="30"/>
      <c r="URQ17" s="30"/>
      <c r="URT17" s="30"/>
      <c r="URW17" s="30"/>
      <c r="URZ17" s="30"/>
      <c r="USC17" s="30"/>
      <c r="USF17" s="30"/>
      <c r="USI17" s="30"/>
      <c r="USL17" s="31"/>
      <c r="USM17" s="264"/>
      <c r="USP17" s="30"/>
      <c r="USS17" s="30"/>
      <c r="USV17" s="30"/>
      <c r="USY17" s="30"/>
      <c r="UTB17" s="30"/>
      <c r="UTE17" s="30"/>
      <c r="UTH17" s="30"/>
      <c r="UTK17" s="30"/>
      <c r="UTN17" s="30"/>
      <c r="UTQ17" s="30"/>
      <c r="UTT17" s="30"/>
      <c r="UTW17" s="30"/>
      <c r="UTZ17" s="30"/>
      <c r="UUC17" s="30"/>
      <c r="UUF17" s="31"/>
      <c r="UUG17" s="264"/>
      <c r="UUJ17" s="30"/>
      <c r="UUM17" s="30"/>
      <c r="UUP17" s="30"/>
      <c r="UUS17" s="30"/>
      <c r="UUV17" s="30"/>
      <c r="UUY17" s="30"/>
      <c r="UVB17" s="30"/>
      <c r="UVE17" s="30"/>
      <c r="UVH17" s="30"/>
      <c r="UVK17" s="30"/>
      <c r="UVN17" s="30"/>
      <c r="UVQ17" s="30"/>
      <c r="UVT17" s="30"/>
      <c r="UVW17" s="30"/>
      <c r="UVZ17" s="31"/>
      <c r="UWA17" s="264"/>
      <c r="UWD17" s="30"/>
      <c r="UWG17" s="30"/>
      <c r="UWJ17" s="30"/>
      <c r="UWM17" s="30"/>
      <c r="UWP17" s="30"/>
      <c r="UWS17" s="30"/>
      <c r="UWV17" s="30"/>
      <c r="UWY17" s="30"/>
      <c r="UXB17" s="30"/>
      <c r="UXE17" s="30"/>
      <c r="UXH17" s="30"/>
      <c r="UXK17" s="30"/>
      <c r="UXN17" s="30"/>
      <c r="UXQ17" s="30"/>
      <c r="UXT17" s="31"/>
      <c r="UXU17" s="264"/>
      <c r="UXX17" s="30"/>
      <c r="UYA17" s="30"/>
      <c r="UYD17" s="30"/>
      <c r="UYG17" s="30"/>
      <c r="UYJ17" s="30"/>
      <c r="UYM17" s="30"/>
      <c r="UYP17" s="30"/>
      <c r="UYS17" s="30"/>
      <c r="UYV17" s="30"/>
      <c r="UYY17" s="30"/>
      <c r="UZB17" s="30"/>
      <c r="UZE17" s="30"/>
      <c r="UZH17" s="30"/>
      <c r="UZK17" s="30"/>
      <c r="UZN17" s="31"/>
      <c r="UZO17" s="264"/>
      <c r="UZR17" s="30"/>
      <c r="UZU17" s="30"/>
      <c r="UZX17" s="30"/>
      <c r="VAA17" s="30"/>
      <c r="VAD17" s="30"/>
      <c r="VAG17" s="30"/>
      <c r="VAJ17" s="30"/>
      <c r="VAM17" s="30"/>
      <c r="VAP17" s="30"/>
      <c r="VAS17" s="30"/>
      <c r="VAV17" s="30"/>
      <c r="VAY17" s="30"/>
      <c r="VBB17" s="30"/>
      <c r="VBE17" s="30"/>
      <c r="VBH17" s="31"/>
      <c r="VBI17" s="264"/>
      <c r="VBL17" s="30"/>
      <c r="VBO17" s="30"/>
      <c r="VBR17" s="30"/>
      <c r="VBU17" s="30"/>
      <c r="VBX17" s="30"/>
      <c r="VCA17" s="30"/>
      <c r="VCD17" s="30"/>
      <c r="VCG17" s="30"/>
      <c r="VCJ17" s="30"/>
      <c r="VCM17" s="30"/>
      <c r="VCP17" s="30"/>
      <c r="VCS17" s="30"/>
      <c r="VCV17" s="30"/>
      <c r="VCY17" s="30"/>
      <c r="VDB17" s="31"/>
      <c r="VDC17" s="264"/>
      <c r="VDF17" s="30"/>
      <c r="VDI17" s="30"/>
      <c r="VDL17" s="30"/>
      <c r="VDO17" s="30"/>
      <c r="VDR17" s="30"/>
      <c r="VDU17" s="30"/>
      <c r="VDX17" s="30"/>
      <c r="VEA17" s="30"/>
      <c r="VED17" s="30"/>
      <c r="VEG17" s="30"/>
      <c r="VEJ17" s="30"/>
      <c r="VEM17" s="30"/>
      <c r="VEP17" s="30"/>
      <c r="VES17" s="30"/>
      <c r="VEV17" s="31"/>
      <c r="VEW17" s="264"/>
      <c r="VEZ17" s="30"/>
      <c r="VFC17" s="30"/>
      <c r="VFF17" s="30"/>
      <c r="VFI17" s="30"/>
      <c r="VFL17" s="30"/>
      <c r="VFO17" s="30"/>
      <c r="VFR17" s="30"/>
      <c r="VFU17" s="30"/>
      <c r="VFX17" s="30"/>
      <c r="VGA17" s="30"/>
      <c r="VGD17" s="30"/>
      <c r="VGG17" s="30"/>
      <c r="VGJ17" s="30"/>
      <c r="VGM17" s="30"/>
      <c r="VGP17" s="31"/>
      <c r="VGQ17" s="264"/>
      <c r="VGT17" s="30"/>
      <c r="VGW17" s="30"/>
      <c r="VGZ17" s="30"/>
      <c r="VHC17" s="30"/>
      <c r="VHF17" s="30"/>
      <c r="VHI17" s="30"/>
      <c r="VHL17" s="30"/>
      <c r="VHO17" s="30"/>
      <c r="VHR17" s="30"/>
      <c r="VHU17" s="30"/>
      <c r="VHX17" s="30"/>
      <c r="VIA17" s="30"/>
      <c r="VID17" s="30"/>
      <c r="VIG17" s="30"/>
      <c r="VIJ17" s="31"/>
      <c r="VIK17" s="264"/>
      <c r="VIN17" s="30"/>
      <c r="VIQ17" s="30"/>
      <c r="VIT17" s="30"/>
      <c r="VIW17" s="30"/>
      <c r="VIZ17" s="30"/>
      <c r="VJC17" s="30"/>
      <c r="VJF17" s="30"/>
      <c r="VJI17" s="30"/>
      <c r="VJL17" s="30"/>
      <c r="VJO17" s="30"/>
      <c r="VJR17" s="30"/>
      <c r="VJU17" s="30"/>
      <c r="VJX17" s="30"/>
      <c r="VKA17" s="30"/>
      <c r="VKD17" s="31"/>
      <c r="VKE17" s="264"/>
      <c r="VKH17" s="30"/>
      <c r="VKK17" s="30"/>
      <c r="VKN17" s="30"/>
      <c r="VKQ17" s="30"/>
      <c r="VKT17" s="30"/>
      <c r="VKW17" s="30"/>
      <c r="VKZ17" s="30"/>
      <c r="VLC17" s="30"/>
      <c r="VLF17" s="30"/>
      <c r="VLI17" s="30"/>
      <c r="VLL17" s="30"/>
      <c r="VLO17" s="30"/>
      <c r="VLR17" s="30"/>
      <c r="VLU17" s="30"/>
      <c r="VLX17" s="31"/>
      <c r="VLY17" s="264"/>
      <c r="VMB17" s="30"/>
      <c r="VME17" s="30"/>
      <c r="VMH17" s="30"/>
      <c r="VMK17" s="30"/>
      <c r="VMN17" s="30"/>
      <c r="VMQ17" s="30"/>
      <c r="VMT17" s="30"/>
      <c r="VMW17" s="30"/>
      <c r="VMZ17" s="30"/>
      <c r="VNC17" s="30"/>
      <c r="VNF17" s="30"/>
      <c r="VNI17" s="30"/>
      <c r="VNL17" s="30"/>
      <c r="VNO17" s="30"/>
      <c r="VNR17" s="31"/>
      <c r="VNS17" s="264"/>
      <c r="VNV17" s="30"/>
      <c r="VNY17" s="30"/>
      <c r="VOB17" s="30"/>
      <c r="VOE17" s="30"/>
      <c r="VOH17" s="30"/>
      <c r="VOK17" s="30"/>
      <c r="VON17" s="30"/>
      <c r="VOQ17" s="30"/>
      <c r="VOT17" s="30"/>
      <c r="VOW17" s="30"/>
      <c r="VOZ17" s="30"/>
      <c r="VPC17" s="30"/>
      <c r="VPF17" s="30"/>
      <c r="VPI17" s="30"/>
      <c r="VPL17" s="31"/>
      <c r="VPM17" s="264"/>
      <c r="VPP17" s="30"/>
      <c r="VPS17" s="30"/>
      <c r="VPV17" s="30"/>
      <c r="VPY17" s="30"/>
      <c r="VQB17" s="30"/>
      <c r="VQE17" s="30"/>
      <c r="VQH17" s="30"/>
      <c r="VQK17" s="30"/>
      <c r="VQN17" s="30"/>
      <c r="VQQ17" s="30"/>
      <c r="VQT17" s="30"/>
      <c r="VQW17" s="30"/>
      <c r="VQZ17" s="30"/>
      <c r="VRC17" s="30"/>
      <c r="VRF17" s="31"/>
      <c r="VRG17" s="264"/>
      <c r="VRJ17" s="30"/>
      <c r="VRM17" s="30"/>
      <c r="VRP17" s="30"/>
      <c r="VRS17" s="30"/>
      <c r="VRV17" s="30"/>
      <c r="VRY17" s="30"/>
      <c r="VSB17" s="30"/>
      <c r="VSE17" s="30"/>
      <c r="VSH17" s="30"/>
      <c r="VSK17" s="30"/>
      <c r="VSN17" s="30"/>
      <c r="VSQ17" s="30"/>
      <c r="VST17" s="30"/>
      <c r="VSW17" s="30"/>
      <c r="VSZ17" s="31"/>
      <c r="VTA17" s="264"/>
      <c r="VTD17" s="30"/>
      <c r="VTG17" s="30"/>
      <c r="VTJ17" s="30"/>
      <c r="VTM17" s="30"/>
      <c r="VTP17" s="30"/>
      <c r="VTS17" s="30"/>
      <c r="VTV17" s="30"/>
      <c r="VTY17" s="30"/>
      <c r="VUB17" s="30"/>
      <c r="VUE17" s="30"/>
      <c r="VUH17" s="30"/>
      <c r="VUK17" s="30"/>
      <c r="VUN17" s="30"/>
      <c r="VUQ17" s="30"/>
      <c r="VUT17" s="31"/>
      <c r="VUU17" s="264"/>
      <c r="VUX17" s="30"/>
      <c r="VVA17" s="30"/>
      <c r="VVD17" s="30"/>
      <c r="VVG17" s="30"/>
      <c r="VVJ17" s="30"/>
      <c r="VVM17" s="30"/>
      <c r="VVP17" s="30"/>
      <c r="VVS17" s="30"/>
      <c r="VVV17" s="30"/>
      <c r="VVY17" s="30"/>
      <c r="VWB17" s="30"/>
      <c r="VWE17" s="30"/>
      <c r="VWH17" s="30"/>
      <c r="VWK17" s="30"/>
      <c r="VWN17" s="31"/>
      <c r="VWO17" s="264"/>
      <c r="VWR17" s="30"/>
      <c r="VWU17" s="30"/>
      <c r="VWX17" s="30"/>
      <c r="VXA17" s="30"/>
      <c r="VXD17" s="30"/>
      <c r="VXG17" s="30"/>
      <c r="VXJ17" s="30"/>
      <c r="VXM17" s="30"/>
      <c r="VXP17" s="30"/>
      <c r="VXS17" s="30"/>
      <c r="VXV17" s="30"/>
      <c r="VXY17" s="30"/>
      <c r="VYB17" s="30"/>
      <c r="VYE17" s="30"/>
      <c r="VYH17" s="31"/>
      <c r="VYI17" s="264"/>
      <c r="VYL17" s="30"/>
      <c r="VYO17" s="30"/>
      <c r="VYR17" s="30"/>
      <c r="VYU17" s="30"/>
      <c r="VYX17" s="30"/>
      <c r="VZA17" s="30"/>
      <c r="VZD17" s="30"/>
      <c r="VZG17" s="30"/>
      <c r="VZJ17" s="30"/>
      <c r="VZM17" s="30"/>
      <c r="VZP17" s="30"/>
      <c r="VZS17" s="30"/>
      <c r="VZV17" s="30"/>
      <c r="VZY17" s="30"/>
      <c r="WAB17" s="31"/>
      <c r="WAC17" s="264"/>
      <c r="WAF17" s="30"/>
      <c r="WAI17" s="30"/>
      <c r="WAL17" s="30"/>
      <c r="WAO17" s="30"/>
      <c r="WAR17" s="30"/>
      <c r="WAU17" s="30"/>
      <c r="WAX17" s="30"/>
      <c r="WBA17" s="30"/>
      <c r="WBD17" s="30"/>
      <c r="WBG17" s="30"/>
      <c r="WBJ17" s="30"/>
      <c r="WBM17" s="30"/>
      <c r="WBP17" s="30"/>
      <c r="WBS17" s="30"/>
      <c r="WBV17" s="31"/>
      <c r="WBW17" s="264"/>
      <c r="WBZ17" s="30"/>
      <c r="WCC17" s="30"/>
      <c r="WCF17" s="30"/>
      <c r="WCI17" s="30"/>
      <c r="WCL17" s="30"/>
      <c r="WCO17" s="30"/>
      <c r="WCR17" s="30"/>
      <c r="WCU17" s="30"/>
      <c r="WCX17" s="30"/>
      <c r="WDA17" s="30"/>
      <c r="WDD17" s="30"/>
      <c r="WDG17" s="30"/>
      <c r="WDJ17" s="30"/>
      <c r="WDM17" s="30"/>
      <c r="WDP17" s="31"/>
      <c r="WDQ17" s="264"/>
      <c r="WDT17" s="30"/>
      <c r="WDW17" s="30"/>
      <c r="WDZ17" s="30"/>
      <c r="WEC17" s="30"/>
      <c r="WEF17" s="30"/>
      <c r="WEI17" s="30"/>
      <c r="WEL17" s="30"/>
      <c r="WEO17" s="30"/>
      <c r="WER17" s="30"/>
      <c r="WEU17" s="30"/>
      <c r="WEX17" s="30"/>
      <c r="WFA17" s="30"/>
      <c r="WFD17" s="30"/>
      <c r="WFG17" s="30"/>
      <c r="WFJ17" s="31"/>
      <c r="WFK17" s="264"/>
      <c r="WFN17" s="30"/>
      <c r="WFQ17" s="30"/>
      <c r="WFT17" s="30"/>
      <c r="WFW17" s="30"/>
      <c r="WFZ17" s="30"/>
      <c r="WGC17" s="30"/>
      <c r="WGF17" s="30"/>
      <c r="WGI17" s="30"/>
      <c r="WGL17" s="30"/>
      <c r="WGO17" s="30"/>
      <c r="WGR17" s="30"/>
      <c r="WGU17" s="30"/>
      <c r="WGX17" s="30"/>
      <c r="WHA17" s="30"/>
      <c r="WHD17" s="31"/>
      <c r="WHE17" s="264"/>
      <c r="WHH17" s="30"/>
      <c r="WHK17" s="30"/>
      <c r="WHN17" s="30"/>
      <c r="WHQ17" s="30"/>
      <c r="WHT17" s="30"/>
      <c r="WHW17" s="30"/>
      <c r="WHZ17" s="30"/>
      <c r="WIC17" s="30"/>
      <c r="WIF17" s="30"/>
      <c r="WII17" s="30"/>
      <c r="WIL17" s="30"/>
      <c r="WIO17" s="30"/>
      <c r="WIR17" s="30"/>
      <c r="WIU17" s="30"/>
      <c r="WIX17" s="31"/>
      <c r="WIY17" s="264"/>
      <c r="WJB17" s="30"/>
      <c r="WJE17" s="30"/>
      <c r="WJH17" s="30"/>
      <c r="WJK17" s="30"/>
      <c r="WJN17" s="30"/>
      <c r="WJQ17" s="30"/>
      <c r="WJT17" s="30"/>
      <c r="WJW17" s="30"/>
      <c r="WJZ17" s="30"/>
      <c r="WKC17" s="30"/>
      <c r="WKF17" s="30"/>
      <c r="WKI17" s="30"/>
      <c r="WKL17" s="30"/>
      <c r="WKO17" s="30"/>
      <c r="WKR17" s="31"/>
      <c r="WKS17" s="264"/>
      <c r="WKV17" s="30"/>
      <c r="WKY17" s="30"/>
      <c r="WLB17" s="30"/>
      <c r="WLE17" s="30"/>
      <c r="WLH17" s="30"/>
      <c r="WLK17" s="30"/>
      <c r="WLN17" s="30"/>
      <c r="WLQ17" s="30"/>
      <c r="WLT17" s="30"/>
      <c r="WLW17" s="30"/>
      <c r="WLZ17" s="30"/>
      <c r="WMC17" s="30"/>
      <c r="WMF17" s="30"/>
      <c r="WMI17" s="30"/>
      <c r="WML17" s="31"/>
      <c r="WMM17" s="264"/>
      <c r="WMP17" s="30"/>
      <c r="WMS17" s="30"/>
      <c r="WMV17" s="30"/>
      <c r="WMY17" s="30"/>
      <c r="WNB17" s="30"/>
      <c r="WNE17" s="30"/>
      <c r="WNH17" s="30"/>
      <c r="WNK17" s="30"/>
      <c r="WNN17" s="30"/>
      <c r="WNQ17" s="30"/>
      <c r="WNT17" s="30"/>
      <c r="WNW17" s="30"/>
      <c r="WNZ17" s="30"/>
      <c r="WOC17" s="30"/>
      <c r="WOF17" s="31"/>
      <c r="WOG17" s="264"/>
      <c r="WOJ17" s="30"/>
      <c r="WOM17" s="30"/>
      <c r="WOP17" s="30"/>
      <c r="WOS17" s="30"/>
      <c r="WOV17" s="30"/>
      <c r="WOY17" s="30"/>
      <c r="WPB17" s="30"/>
      <c r="WPE17" s="30"/>
      <c r="WPH17" s="30"/>
      <c r="WPK17" s="30"/>
      <c r="WPN17" s="30"/>
      <c r="WPQ17" s="30"/>
      <c r="WPT17" s="30"/>
      <c r="WPW17" s="30"/>
      <c r="WPZ17" s="31"/>
      <c r="WQA17" s="264"/>
      <c r="WQD17" s="30"/>
      <c r="WQG17" s="30"/>
    </row>
    <row r="18" spans="1:1022 1025:2046 2049:3071 3074:4095 4098:5119 5122:6143 6146:7168 7171:8192 8195:9216 9219:11262 11265:12286 12289:13310 13313:14335 14338:15359 15362:15997" s="265" customFormat="1" ht="50.15" customHeight="1" thickBot="1" x14ac:dyDescent="0.4">
      <c r="A18" s="279" t="s">
        <v>124</v>
      </c>
      <c r="B18" s="288">
        <f>IF(SUM('Totals From Field Assessment'!B24:'Totals From Field Assessment'!B43,'Totals From Field Assessment'!B45:'Totals From Field Assessment'!B48,'Totals From Field Assessment'!B60,'Totals From Field Assessment'!D32:'Totals From Field Assessment'!D38,'Totals From Field Assessment'!D41,'Totals From Field Assessment'!D43,'Totals From Field Assessment'!D46,'Totals From Field Assessment'!D47)&gt;=21,1,0)</f>
        <v>0</v>
      </c>
      <c r="C18" s="281">
        <f t="shared" si="0"/>
        <v>1</v>
      </c>
      <c r="D18" s="286"/>
      <c r="E18" s="288">
        <f>IF(SUM('Totals From Field Assessment'!E24:'Totals From Field Assessment'!E43,'Totals From Field Assessment'!E45:'Totals From Field Assessment'!E48,'Totals From Field Assessment'!E60,'Totals From Field Assessment'!G32:'Totals From Field Assessment'!G38,'Totals From Field Assessment'!G41,'Totals From Field Assessment'!G43,'Totals From Field Assessment'!G46,'Totals From Field Assessment'!G47)&gt;=21,1,0)</f>
        <v>0</v>
      </c>
      <c r="F18" s="281">
        <f t="shared" si="1"/>
        <v>1</v>
      </c>
      <c r="G18" s="286"/>
      <c r="H18" s="288">
        <f>IF(SUM('Totals From Field Assessment'!H24:'Totals From Field Assessment'!H43,'Totals From Field Assessment'!H45:'Totals From Field Assessment'!H48,'Totals From Field Assessment'!H60,'Totals From Field Assessment'!J32:'Totals From Field Assessment'!J38,'Totals From Field Assessment'!J41,'Totals From Field Assessment'!J43,'Totals From Field Assessment'!J46,'Totals From Field Assessment'!J47)&gt;=21,1,0)</f>
        <v>0</v>
      </c>
      <c r="I18" s="281">
        <f t="shared" si="2"/>
        <v>1</v>
      </c>
      <c r="J18" s="286"/>
      <c r="K18" s="288">
        <f>IF(SUM('Totals From Field Assessment'!K24:'Totals From Field Assessment'!K43,'Totals From Field Assessment'!K45:'Totals From Field Assessment'!K48,'Totals From Field Assessment'!K60,'Totals From Field Assessment'!M32:'Totals From Field Assessment'!M38,'Totals From Field Assessment'!M41,'Totals From Field Assessment'!M43,'Totals From Field Assessment'!M46,'Totals From Field Assessment'!M47)&gt;=21,1,0)</f>
        <v>0</v>
      </c>
      <c r="L18" s="281">
        <f t="shared" si="3"/>
        <v>1</v>
      </c>
      <c r="M18" s="286"/>
      <c r="N18" s="288">
        <f>IF(SUM('Totals From Field Assessment'!N24:'Totals From Field Assessment'!N43,'Totals From Field Assessment'!N45:'Totals From Field Assessment'!N48,'Totals From Field Assessment'!N60,'Totals From Field Assessment'!P32:'Totals From Field Assessment'!P38,'Totals From Field Assessment'!P41,'Totals From Field Assessment'!P43,'Totals From Field Assessment'!P46,'Totals From Field Assessment'!P47)&gt;=21,1,0)</f>
        <v>0</v>
      </c>
      <c r="O18" s="281">
        <f t="shared" si="4"/>
        <v>1</v>
      </c>
      <c r="P18" s="286"/>
      <c r="Q18" s="288">
        <f>IF(SUM('Totals From Field Assessment'!Q24:'Totals From Field Assessment'!Q43,'Totals From Field Assessment'!Q45:'Totals From Field Assessment'!Q48,'Totals From Field Assessment'!Q60,'Totals From Field Assessment'!S32:'Totals From Field Assessment'!S38,'Totals From Field Assessment'!S41,'Totals From Field Assessment'!S43,'Totals From Field Assessment'!S46,'Totals From Field Assessment'!S47)&gt;=21,1,0)</f>
        <v>0</v>
      </c>
      <c r="R18" s="281">
        <f t="shared" si="5"/>
        <v>1</v>
      </c>
      <c r="S18" s="286"/>
      <c r="T18" s="288">
        <f>IF(SUM('Totals From Field Assessment'!T24:'Totals From Field Assessment'!T43,'Totals From Field Assessment'!T45:'Totals From Field Assessment'!T48,'Totals From Field Assessment'!T60,'Totals From Field Assessment'!V32:'Totals From Field Assessment'!V38,'Totals From Field Assessment'!V41,'Totals From Field Assessment'!V43,'Totals From Field Assessment'!V46,'Totals From Field Assessment'!V47)&gt;=21,1,0)</f>
        <v>0</v>
      </c>
      <c r="U18" s="281">
        <f t="shared" si="6"/>
        <v>1</v>
      </c>
      <c r="V18" s="286"/>
      <c r="W18" s="288">
        <f>IF(SUM('Totals From Field Assessment'!W24:'Totals From Field Assessment'!W43,'Totals From Field Assessment'!W45:'Totals From Field Assessment'!W48,'Totals From Field Assessment'!W60,'Totals From Field Assessment'!Y32:'Totals From Field Assessment'!Y38,'Totals From Field Assessment'!Y41,'Totals From Field Assessment'!Y43,'Totals From Field Assessment'!Y46,'Totals From Field Assessment'!Y47)&gt;=21,1,0)</f>
        <v>0</v>
      </c>
      <c r="X18" s="281">
        <f t="shared" si="7"/>
        <v>1</v>
      </c>
      <c r="Y18" s="286"/>
      <c r="Z18" s="288">
        <f>IF(SUM('Totals From Field Assessment'!Z24:'Totals From Field Assessment'!Z43,'Totals From Field Assessment'!Z45:'Totals From Field Assessment'!Z48,'Totals From Field Assessment'!Z60,'Totals From Field Assessment'!AB32:'Totals From Field Assessment'!AB38,'Totals From Field Assessment'!AB41,'Totals From Field Assessment'!AB43,'Totals From Field Assessment'!AB46,'Totals From Field Assessment'!AB47)&gt;=21,1,0)</f>
        <v>0</v>
      </c>
      <c r="AA18" s="281">
        <f t="shared" si="8"/>
        <v>1</v>
      </c>
      <c r="AB18" s="286"/>
      <c r="AC18" s="288">
        <f>IF(SUM('Totals From Field Assessment'!AC24:'Totals From Field Assessment'!AC43,'Totals From Field Assessment'!AC45:'Totals From Field Assessment'!AC48,'Totals From Field Assessment'!AC60,'Totals From Field Assessment'!AE32:'Totals From Field Assessment'!AE38,'Totals From Field Assessment'!AE41,'Totals From Field Assessment'!AE43,'Totals From Field Assessment'!AE46,'Totals From Field Assessment'!AE47)&gt;=21,1,0)</f>
        <v>0</v>
      </c>
      <c r="AD18" s="281">
        <f t="shared" si="9"/>
        <v>1</v>
      </c>
      <c r="AE18" s="286"/>
      <c r="AF18" s="288">
        <f>IF(SUM('Totals From Field Assessment'!AF24:'Totals From Field Assessment'!AF43,'Totals From Field Assessment'!AF45:'Totals From Field Assessment'!AF48,'Totals From Field Assessment'!AF60,'Totals From Field Assessment'!AH32:'Totals From Field Assessment'!AH38,'Totals From Field Assessment'!AH41,'Totals From Field Assessment'!AH43,'Totals From Field Assessment'!AH46,'Totals From Field Assessment'!AH47)&gt;=21,1,0)</f>
        <v>0</v>
      </c>
      <c r="AG18" s="281">
        <f t="shared" si="10"/>
        <v>1</v>
      </c>
      <c r="AH18" s="286"/>
      <c r="AI18" s="288">
        <f>IF(SUM('Totals From Field Assessment'!AI24:'Totals From Field Assessment'!AI43,'Totals From Field Assessment'!AI45:'Totals From Field Assessment'!AI48,'Totals From Field Assessment'!AI60,'Totals From Field Assessment'!AK32:'Totals From Field Assessment'!AK38,'Totals From Field Assessment'!AK41,'Totals From Field Assessment'!AK43,'Totals From Field Assessment'!AK46,'Totals From Field Assessment'!AK47)&gt;=21,1,0)</f>
        <v>0</v>
      </c>
      <c r="AJ18" s="281">
        <f t="shared" si="11"/>
        <v>1</v>
      </c>
      <c r="AK18" s="286"/>
      <c r="AL18" s="288">
        <f>IF(SUM('Totals From Field Assessment'!AL24:'Totals From Field Assessment'!AL43,'Totals From Field Assessment'!AL45:'Totals From Field Assessment'!AL48,'Totals From Field Assessment'!AL60,'Totals From Field Assessment'!AN32:'Totals From Field Assessment'!AN38,'Totals From Field Assessment'!AN41,'Totals From Field Assessment'!AN43,'Totals From Field Assessment'!AN46,'Totals From Field Assessment'!AN47)&gt;=21,1,0)</f>
        <v>0</v>
      </c>
      <c r="AM18" s="281">
        <f t="shared" si="12"/>
        <v>1</v>
      </c>
      <c r="AN18" s="286"/>
      <c r="AO18" s="288">
        <f>IF(SUM('Totals From Field Assessment'!AO24:'Totals From Field Assessment'!AO43,'Totals From Field Assessment'!AO45:'Totals From Field Assessment'!AO48,'Totals From Field Assessment'!AO60,'Totals From Field Assessment'!AQ32:'Totals From Field Assessment'!AQ38,'Totals From Field Assessment'!AQ41,'Totals From Field Assessment'!AQ43,'Totals From Field Assessment'!AQ46,'Totals From Field Assessment'!AQ47)&gt;=21,1,0)</f>
        <v>0</v>
      </c>
      <c r="AP18" s="281">
        <f t="shared" si="13"/>
        <v>1</v>
      </c>
      <c r="AQ18" s="286"/>
      <c r="AR18" s="288">
        <f>IF(SUM('Totals From Field Assessment'!AR24:'Totals From Field Assessment'!AR43,'Totals From Field Assessment'!AR45:'Totals From Field Assessment'!AR48,'Totals From Field Assessment'!AR60,'Totals From Field Assessment'!AT32:'Totals From Field Assessment'!AT38,'Totals From Field Assessment'!AT41,'Totals From Field Assessment'!AT43,'Totals From Field Assessment'!AT46,'Totals From Field Assessment'!AT47)&gt;=21,1,0)</f>
        <v>0</v>
      </c>
      <c r="AS18" s="281">
        <f t="shared" si="14"/>
        <v>1</v>
      </c>
      <c r="AT18" s="286"/>
      <c r="AU18" s="30"/>
      <c r="AX18" s="30"/>
      <c r="BA18" s="30"/>
      <c r="BD18" s="30"/>
      <c r="BG18" s="30"/>
      <c r="BJ18" s="30"/>
      <c r="BM18" s="30"/>
      <c r="BP18" s="30"/>
      <c r="BS18" s="30"/>
      <c r="BV18" s="31"/>
      <c r="BW18" s="264"/>
      <c r="BZ18" s="30"/>
      <c r="CC18" s="30"/>
      <c r="CF18" s="30"/>
      <c r="CI18" s="30"/>
      <c r="CL18" s="30"/>
      <c r="CO18" s="30"/>
      <c r="CR18" s="30"/>
      <c r="CU18" s="30"/>
      <c r="CX18" s="30"/>
      <c r="DA18" s="30"/>
      <c r="DD18" s="30"/>
      <c r="DG18" s="30"/>
      <c r="DJ18" s="30"/>
      <c r="DM18" s="30"/>
      <c r="DP18" s="31"/>
      <c r="DQ18" s="264"/>
      <c r="DT18" s="30"/>
      <c r="DW18" s="30"/>
      <c r="DZ18" s="30"/>
      <c r="EC18" s="30"/>
      <c r="EF18" s="30"/>
      <c r="EI18" s="30"/>
      <c r="EL18" s="30"/>
      <c r="EO18" s="30"/>
      <c r="ER18" s="30"/>
      <c r="EU18" s="30"/>
      <c r="EX18" s="30"/>
      <c r="FA18" s="30"/>
      <c r="FD18" s="30"/>
      <c r="FG18" s="30"/>
      <c r="FJ18" s="31"/>
      <c r="FK18" s="264"/>
      <c r="FN18" s="30"/>
      <c r="FQ18" s="30"/>
      <c r="FT18" s="30"/>
      <c r="FW18" s="30"/>
      <c r="FZ18" s="30"/>
      <c r="GC18" s="30"/>
      <c r="GF18" s="30"/>
      <c r="GI18" s="30"/>
      <c r="GL18" s="30"/>
      <c r="GO18" s="30"/>
      <c r="GR18" s="30"/>
      <c r="GU18" s="30"/>
      <c r="GX18" s="30"/>
      <c r="HA18" s="30"/>
      <c r="HD18" s="31"/>
      <c r="HE18" s="264"/>
      <c r="HH18" s="30"/>
      <c r="HK18" s="30"/>
      <c r="HN18" s="30"/>
      <c r="HQ18" s="30"/>
      <c r="HT18" s="30"/>
      <c r="HW18" s="30"/>
      <c r="HZ18" s="30"/>
      <c r="IC18" s="30"/>
      <c r="IF18" s="30"/>
      <c r="II18" s="30"/>
      <c r="IL18" s="30"/>
      <c r="IO18" s="30"/>
      <c r="IR18" s="30"/>
      <c r="IU18" s="30"/>
      <c r="IX18" s="31"/>
      <c r="IY18" s="264"/>
      <c r="JB18" s="30"/>
      <c r="JE18" s="30"/>
      <c r="JH18" s="30"/>
      <c r="JK18" s="30"/>
      <c r="JN18" s="30"/>
      <c r="JQ18" s="30"/>
      <c r="JT18" s="30"/>
      <c r="JW18" s="30"/>
      <c r="JZ18" s="30"/>
      <c r="KC18" s="30"/>
      <c r="KF18" s="30"/>
      <c r="KI18" s="30"/>
      <c r="KL18" s="30"/>
      <c r="KO18" s="30"/>
      <c r="KR18" s="31"/>
      <c r="KS18" s="264"/>
      <c r="KV18" s="30"/>
      <c r="KY18" s="30"/>
      <c r="LB18" s="30"/>
      <c r="LE18" s="30"/>
      <c r="LH18" s="30"/>
      <c r="LK18" s="30"/>
      <c r="LN18" s="30"/>
      <c r="LQ18" s="30"/>
      <c r="LT18" s="30"/>
      <c r="LW18" s="30"/>
      <c r="LZ18" s="30"/>
      <c r="MC18" s="30"/>
      <c r="MF18" s="30"/>
      <c r="MI18" s="30"/>
      <c r="ML18" s="31"/>
      <c r="MM18" s="264"/>
      <c r="MP18" s="30"/>
      <c r="MS18" s="30"/>
      <c r="MV18" s="30"/>
      <c r="MY18" s="30"/>
      <c r="NB18" s="30"/>
      <c r="NE18" s="30"/>
      <c r="NH18" s="30"/>
      <c r="NK18" s="30"/>
      <c r="NN18" s="30"/>
      <c r="NQ18" s="30"/>
      <c r="NT18" s="30"/>
      <c r="NW18" s="30"/>
      <c r="NZ18" s="30"/>
      <c r="OC18" s="30"/>
      <c r="OF18" s="31"/>
      <c r="OG18" s="264"/>
      <c r="OJ18" s="30"/>
      <c r="OM18" s="30"/>
      <c r="OP18" s="30"/>
      <c r="OS18" s="30"/>
      <c r="OV18" s="30"/>
      <c r="OY18" s="30"/>
      <c r="PB18" s="30"/>
      <c r="PE18" s="30"/>
      <c r="PH18" s="30"/>
      <c r="PK18" s="30"/>
      <c r="PN18" s="30"/>
      <c r="PQ18" s="30"/>
      <c r="PT18" s="30"/>
      <c r="PW18" s="30"/>
      <c r="PZ18" s="31"/>
      <c r="QA18" s="264"/>
      <c r="QD18" s="30"/>
      <c r="QG18" s="30"/>
      <c r="QJ18" s="30"/>
      <c r="QM18" s="30"/>
      <c r="QP18" s="30"/>
      <c r="QS18" s="30"/>
      <c r="QV18" s="30"/>
      <c r="QY18" s="30"/>
      <c r="RB18" s="30"/>
      <c r="RE18" s="30"/>
      <c r="RH18" s="30"/>
      <c r="RK18" s="30"/>
      <c r="RN18" s="30"/>
      <c r="RQ18" s="30"/>
      <c r="RT18" s="31"/>
      <c r="RU18" s="264"/>
      <c r="RX18" s="30"/>
      <c r="SA18" s="30"/>
      <c r="SD18" s="30"/>
      <c r="SG18" s="30"/>
      <c r="SJ18" s="30"/>
      <c r="SM18" s="30"/>
      <c r="SP18" s="30"/>
      <c r="SS18" s="30"/>
      <c r="SV18" s="30"/>
      <c r="SY18" s="30"/>
      <c r="TB18" s="30"/>
      <c r="TE18" s="30"/>
      <c r="TH18" s="30"/>
      <c r="TK18" s="30"/>
      <c r="TN18" s="31"/>
      <c r="TO18" s="264"/>
      <c r="TR18" s="30"/>
      <c r="TU18" s="30"/>
      <c r="TX18" s="30"/>
      <c r="UA18" s="30"/>
      <c r="UD18" s="30"/>
      <c r="UG18" s="30"/>
      <c r="UJ18" s="30"/>
      <c r="UM18" s="30"/>
      <c r="UP18" s="30"/>
      <c r="US18" s="30"/>
      <c r="UV18" s="30"/>
      <c r="UY18" s="30"/>
      <c r="VB18" s="30"/>
      <c r="VE18" s="30"/>
      <c r="VH18" s="31"/>
      <c r="VI18" s="264"/>
      <c r="VL18" s="30"/>
      <c r="VO18" s="30"/>
      <c r="VR18" s="30"/>
      <c r="VU18" s="30"/>
      <c r="VX18" s="30"/>
      <c r="WA18" s="30"/>
      <c r="WD18" s="30"/>
      <c r="WG18" s="30"/>
      <c r="WJ18" s="30"/>
      <c r="WM18" s="30"/>
      <c r="WP18" s="30"/>
      <c r="WS18" s="30"/>
      <c r="WV18" s="30"/>
      <c r="WY18" s="30"/>
      <c r="XB18" s="31"/>
      <c r="XC18" s="264"/>
      <c r="XF18" s="30"/>
      <c r="XI18" s="30"/>
      <c r="XL18" s="30"/>
      <c r="XO18" s="30"/>
      <c r="XR18" s="30"/>
      <c r="XU18" s="30"/>
      <c r="XX18" s="30"/>
      <c r="YA18" s="30"/>
      <c r="YD18" s="30"/>
      <c r="YG18" s="30"/>
      <c r="YJ18" s="30"/>
      <c r="YM18" s="30"/>
      <c r="YP18" s="30"/>
      <c r="YS18" s="30"/>
      <c r="YV18" s="31"/>
      <c r="YW18" s="264"/>
      <c r="YZ18" s="30"/>
      <c r="ZC18" s="30"/>
      <c r="ZF18" s="30"/>
      <c r="ZI18" s="30"/>
      <c r="ZL18" s="30"/>
      <c r="ZO18" s="30"/>
      <c r="ZR18" s="30"/>
      <c r="ZU18" s="30"/>
      <c r="ZX18" s="30"/>
      <c r="AAA18" s="30"/>
      <c r="AAD18" s="30"/>
      <c r="AAG18" s="30"/>
      <c r="AAJ18" s="30"/>
      <c r="AAM18" s="30"/>
      <c r="AAP18" s="31"/>
      <c r="AAQ18" s="264"/>
      <c r="AAT18" s="30"/>
      <c r="AAW18" s="30"/>
      <c r="AAZ18" s="30"/>
      <c r="ABC18" s="30"/>
      <c r="ABF18" s="30"/>
      <c r="ABI18" s="30"/>
      <c r="ABL18" s="30"/>
      <c r="ABO18" s="30"/>
      <c r="ABR18" s="30"/>
      <c r="ABU18" s="30"/>
      <c r="ABX18" s="30"/>
      <c r="ACA18" s="30"/>
      <c r="ACD18" s="30"/>
      <c r="ACG18" s="30"/>
      <c r="ACJ18" s="31"/>
      <c r="ACK18" s="264"/>
      <c r="ACN18" s="30"/>
      <c r="ACQ18" s="30"/>
      <c r="ACT18" s="30"/>
      <c r="ACW18" s="30"/>
      <c r="ACZ18" s="30"/>
      <c r="ADC18" s="30"/>
      <c r="ADF18" s="30"/>
      <c r="ADI18" s="30"/>
      <c r="ADL18" s="30"/>
      <c r="ADO18" s="30"/>
      <c r="ADR18" s="30"/>
      <c r="ADU18" s="30"/>
      <c r="ADX18" s="30"/>
      <c r="AEA18" s="30"/>
      <c r="AED18" s="31"/>
      <c r="AEE18" s="264"/>
      <c r="AEH18" s="30"/>
      <c r="AEK18" s="30"/>
      <c r="AEN18" s="30"/>
      <c r="AEQ18" s="30"/>
      <c r="AET18" s="30"/>
      <c r="AEW18" s="30"/>
      <c r="AEZ18" s="30"/>
      <c r="AFC18" s="30"/>
      <c r="AFF18" s="30"/>
      <c r="AFI18" s="30"/>
      <c r="AFL18" s="30"/>
      <c r="AFO18" s="30"/>
      <c r="AFR18" s="30"/>
      <c r="AFU18" s="30"/>
      <c r="AFX18" s="31"/>
      <c r="AFY18" s="264"/>
      <c r="AGB18" s="30"/>
      <c r="AGE18" s="30"/>
      <c r="AGH18" s="30"/>
      <c r="AGK18" s="30"/>
      <c r="AGN18" s="30"/>
      <c r="AGQ18" s="30"/>
      <c r="AGT18" s="30"/>
      <c r="AGW18" s="30"/>
      <c r="AGZ18" s="30"/>
      <c r="AHC18" s="30"/>
      <c r="AHF18" s="30"/>
      <c r="AHI18" s="30"/>
      <c r="AHL18" s="30"/>
      <c r="AHO18" s="30"/>
      <c r="AHR18" s="31"/>
      <c r="AHS18" s="264"/>
      <c r="AHV18" s="30"/>
      <c r="AHY18" s="30"/>
      <c r="AIB18" s="30"/>
      <c r="AIE18" s="30"/>
      <c r="AIH18" s="30"/>
      <c r="AIK18" s="30"/>
      <c r="AIN18" s="30"/>
      <c r="AIQ18" s="30"/>
      <c r="AIT18" s="30"/>
      <c r="AIW18" s="30"/>
      <c r="AIZ18" s="30"/>
      <c r="AJC18" s="30"/>
      <c r="AJF18" s="30"/>
      <c r="AJI18" s="30"/>
      <c r="AJL18" s="31"/>
      <c r="AJM18" s="264"/>
      <c r="AJP18" s="30"/>
      <c r="AJS18" s="30"/>
      <c r="AJV18" s="30"/>
      <c r="AJY18" s="30"/>
      <c r="AKB18" s="30"/>
      <c r="AKE18" s="30"/>
      <c r="AKH18" s="30"/>
      <c r="AKK18" s="30"/>
      <c r="AKN18" s="30"/>
      <c r="AKQ18" s="30"/>
      <c r="AKT18" s="30"/>
      <c r="AKW18" s="30"/>
      <c r="AKZ18" s="30"/>
      <c r="ALC18" s="30"/>
      <c r="ALF18" s="31"/>
      <c r="ALG18" s="264"/>
      <c r="ALJ18" s="30"/>
      <c r="ALM18" s="30"/>
      <c r="ALP18" s="30"/>
      <c r="ALS18" s="30"/>
      <c r="ALV18" s="30"/>
      <c r="ALY18" s="30"/>
      <c r="AMB18" s="30"/>
      <c r="AME18" s="30"/>
      <c r="AMH18" s="30"/>
      <c r="AMK18" s="30"/>
      <c r="AMN18" s="30"/>
      <c r="AMQ18" s="30"/>
      <c r="AMT18" s="30"/>
      <c r="AMW18" s="30"/>
      <c r="AMZ18" s="31"/>
      <c r="ANA18" s="264"/>
      <c r="AND18" s="30"/>
      <c r="ANG18" s="30"/>
      <c r="ANJ18" s="30"/>
      <c r="ANM18" s="30"/>
      <c r="ANP18" s="30"/>
      <c r="ANS18" s="30"/>
      <c r="ANV18" s="30"/>
      <c r="ANY18" s="30"/>
      <c r="AOB18" s="30"/>
      <c r="AOE18" s="30"/>
      <c r="AOH18" s="30"/>
      <c r="AOK18" s="30"/>
      <c r="AON18" s="30"/>
      <c r="AOQ18" s="30"/>
      <c r="AOT18" s="31"/>
      <c r="AOU18" s="264"/>
      <c r="AOX18" s="30"/>
      <c r="APA18" s="30"/>
      <c r="APD18" s="30"/>
      <c r="APG18" s="30"/>
      <c r="APJ18" s="30"/>
      <c r="APM18" s="30"/>
      <c r="APP18" s="30"/>
      <c r="APS18" s="30"/>
      <c r="APV18" s="30"/>
      <c r="APY18" s="30"/>
      <c r="AQB18" s="30"/>
      <c r="AQE18" s="30"/>
      <c r="AQH18" s="30"/>
      <c r="AQK18" s="30"/>
      <c r="AQN18" s="31"/>
      <c r="AQO18" s="264"/>
      <c r="AQR18" s="30"/>
      <c r="AQU18" s="30"/>
      <c r="AQX18" s="30"/>
      <c r="ARA18" s="30"/>
      <c r="ARD18" s="30"/>
      <c r="ARG18" s="30"/>
      <c r="ARJ18" s="30"/>
      <c r="ARM18" s="30"/>
      <c r="ARP18" s="30"/>
      <c r="ARS18" s="30"/>
      <c r="ARV18" s="30"/>
      <c r="ARY18" s="30"/>
      <c r="ASB18" s="30"/>
      <c r="ASE18" s="30"/>
      <c r="ASH18" s="31"/>
      <c r="ASI18" s="264"/>
      <c r="ASL18" s="30"/>
      <c r="ASO18" s="30"/>
      <c r="ASR18" s="30"/>
      <c r="ASU18" s="30"/>
      <c r="ASX18" s="30"/>
      <c r="ATA18" s="30"/>
      <c r="ATD18" s="30"/>
      <c r="ATG18" s="30"/>
      <c r="ATJ18" s="30"/>
      <c r="ATM18" s="30"/>
      <c r="ATP18" s="30"/>
      <c r="ATS18" s="30"/>
      <c r="ATV18" s="30"/>
      <c r="ATY18" s="30"/>
      <c r="AUB18" s="31"/>
      <c r="AUC18" s="264"/>
      <c r="AUF18" s="30"/>
      <c r="AUI18" s="30"/>
      <c r="AUL18" s="30"/>
      <c r="AUO18" s="30"/>
      <c r="AUR18" s="30"/>
      <c r="AUU18" s="30"/>
      <c r="AUX18" s="30"/>
      <c r="AVA18" s="30"/>
      <c r="AVD18" s="30"/>
      <c r="AVG18" s="30"/>
      <c r="AVJ18" s="30"/>
      <c r="AVM18" s="30"/>
      <c r="AVP18" s="30"/>
      <c r="AVS18" s="30"/>
      <c r="AVV18" s="31"/>
      <c r="AVW18" s="264"/>
      <c r="AVZ18" s="30"/>
      <c r="AWC18" s="30"/>
      <c r="AWF18" s="30"/>
      <c r="AWI18" s="30"/>
      <c r="AWL18" s="30"/>
      <c r="AWO18" s="30"/>
      <c r="AWR18" s="30"/>
      <c r="AWU18" s="30"/>
      <c r="AWX18" s="30"/>
      <c r="AXA18" s="30"/>
      <c r="AXD18" s="30"/>
      <c r="AXG18" s="30"/>
      <c r="AXJ18" s="30"/>
      <c r="AXM18" s="30"/>
      <c r="AXP18" s="31"/>
      <c r="AXQ18" s="264"/>
      <c r="AXT18" s="30"/>
      <c r="AXW18" s="30"/>
      <c r="AXZ18" s="30"/>
      <c r="AYC18" s="30"/>
      <c r="AYF18" s="30"/>
      <c r="AYI18" s="30"/>
      <c r="AYL18" s="30"/>
      <c r="AYO18" s="30"/>
      <c r="AYR18" s="30"/>
      <c r="AYU18" s="30"/>
      <c r="AYX18" s="30"/>
      <c r="AZA18" s="30"/>
      <c r="AZD18" s="30"/>
      <c r="AZG18" s="30"/>
      <c r="AZJ18" s="31"/>
      <c r="AZK18" s="264"/>
      <c r="AZN18" s="30"/>
      <c r="AZQ18" s="30"/>
      <c r="AZT18" s="30"/>
      <c r="AZW18" s="30"/>
      <c r="AZZ18" s="30"/>
      <c r="BAC18" s="30"/>
      <c r="BAF18" s="30"/>
      <c r="BAI18" s="30"/>
      <c r="BAL18" s="30"/>
      <c r="BAO18" s="30"/>
      <c r="BAR18" s="30"/>
      <c r="BAU18" s="30"/>
      <c r="BAX18" s="30"/>
      <c r="BBA18" s="30"/>
      <c r="BBD18" s="31"/>
      <c r="BBE18" s="264"/>
      <c r="BBH18" s="30"/>
      <c r="BBK18" s="30"/>
      <c r="BBN18" s="30"/>
      <c r="BBQ18" s="30"/>
      <c r="BBT18" s="30"/>
      <c r="BBW18" s="30"/>
      <c r="BBZ18" s="30"/>
      <c r="BCC18" s="30"/>
      <c r="BCF18" s="30"/>
      <c r="BCI18" s="30"/>
      <c r="BCL18" s="30"/>
      <c r="BCO18" s="30"/>
      <c r="BCR18" s="30"/>
      <c r="BCU18" s="30"/>
      <c r="BCX18" s="31"/>
      <c r="BCY18" s="264"/>
      <c r="BDB18" s="30"/>
      <c r="BDE18" s="30"/>
      <c r="BDH18" s="30"/>
      <c r="BDK18" s="30"/>
      <c r="BDN18" s="30"/>
      <c r="BDQ18" s="30"/>
      <c r="BDT18" s="30"/>
      <c r="BDW18" s="30"/>
      <c r="BDZ18" s="30"/>
      <c r="BEC18" s="30"/>
      <c r="BEF18" s="30"/>
      <c r="BEI18" s="30"/>
      <c r="BEL18" s="30"/>
      <c r="BEO18" s="30"/>
      <c r="BER18" s="31"/>
      <c r="BES18" s="264"/>
      <c r="BEV18" s="30"/>
      <c r="BEY18" s="30"/>
      <c r="BFB18" s="30"/>
      <c r="BFE18" s="30"/>
      <c r="BFH18" s="30"/>
      <c r="BFK18" s="30"/>
      <c r="BFN18" s="30"/>
      <c r="BFQ18" s="30"/>
      <c r="BFT18" s="30"/>
      <c r="BFW18" s="30"/>
      <c r="BFZ18" s="30"/>
      <c r="BGC18" s="30"/>
      <c r="BGF18" s="30"/>
      <c r="BGI18" s="30"/>
      <c r="BGL18" s="31"/>
      <c r="BGM18" s="264"/>
      <c r="BGP18" s="30"/>
      <c r="BGS18" s="30"/>
      <c r="BGV18" s="30"/>
      <c r="BGY18" s="30"/>
      <c r="BHB18" s="30"/>
      <c r="BHE18" s="30"/>
      <c r="BHH18" s="30"/>
      <c r="BHK18" s="30"/>
      <c r="BHN18" s="30"/>
      <c r="BHQ18" s="30"/>
      <c r="BHT18" s="30"/>
      <c r="BHW18" s="30"/>
      <c r="BHZ18" s="30"/>
      <c r="BIC18" s="30"/>
      <c r="BIF18" s="31"/>
      <c r="BIG18" s="264"/>
      <c r="BIJ18" s="30"/>
      <c r="BIM18" s="30"/>
      <c r="BIP18" s="30"/>
      <c r="BIS18" s="30"/>
      <c r="BIV18" s="30"/>
      <c r="BIY18" s="30"/>
      <c r="BJB18" s="30"/>
      <c r="BJE18" s="30"/>
      <c r="BJH18" s="30"/>
      <c r="BJK18" s="30"/>
      <c r="BJN18" s="30"/>
      <c r="BJQ18" s="30"/>
      <c r="BJT18" s="30"/>
      <c r="BJW18" s="30"/>
      <c r="BJZ18" s="31"/>
      <c r="BKA18" s="264"/>
      <c r="BKD18" s="30"/>
      <c r="BKG18" s="30"/>
      <c r="BKJ18" s="30"/>
      <c r="BKM18" s="30"/>
      <c r="BKP18" s="30"/>
      <c r="BKS18" s="30"/>
      <c r="BKV18" s="30"/>
      <c r="BKY18" s="30"/>
      <c r="BLB18" s="30"/>
      <c r="BLE18" s="30"/>
      <c r="BLH18" s="30"/>
      <c r="BLK18" s="30"/>
      <c r="BLN18" s="30"/>
      <c r="BLQ18" s="30"/>
      <c r="BLT18" s="31"/>
      <c r="BLU18" s="264"/>
      <c r="BLX18" s="30"/>
      <c r="BMA18" s="30"/>
      <c r="BMD18" s="30"/>
      <c r="BMG18" s="30"/>
      <c r="BMJ18" s="30"/>
      <c r="BMM18" s="30"/>
      <c r="BMP18" s="30"/>
      <c r="BMS18" s="30"/>
      <c r="BMV18" s="30"/>
      <c r="BMY18" s="30"/>
      <c r="BNB18" s="30"/>
      <c r="BNE18" s="30"/>
      <c r="BNH18" s="30"/>
      <c r="BNK18" s="30"/>
      <c r="BNN18" s="31"/>
      <c r="BNO18" s="264"/>
      <c r="BNR18" s="30"/>
      <c r="BNU18" s="30"/>
      <c r="BNX18" s="30"/>
      <c r="BOA18" s="30"/>
      <c r="BOD18" s="30"/>
      <c r="BOG18" s="30"/>
      <c r="BOJ18" s="30"/>
      <c r="BOM18" s="30"/>
      <c r="BOP18" s="30"/>
      <c r="BOS18" s="30"/>
      <c r="BOV18" s="30"/>
      <c r="BOY18" s="30"/>
      <c r="BPB18" s="30"/>
      <c r="BPE18" s="30"/>
      <c r="BPH18" s="31"/>
      <c r="BPI18" s="264"/>
      <c r="BPL18" s="30"/>
      <c r="BPO18" s="30"/>
      <c r="BPR18" s="30"/>
      <c r="BPU18" s="30"/>
      <c r="BPX18" s="30"/>
      <c r="BQA18" s="30"/>
      <c r="BQD18" s="30"/>
      <c r="BQG18" s="30"/>
      <c r="BQJ18" s="30"/>
      <c r="BQM18" s="30"/>
      <c r="BQP18" s="30"/>
      <c r="BQS18" s="30"/>
      <c r="BQV18" s="30"/>
      <c r="BQY18" s="30"/>
      <c r="BRB18" s="31"/>
      <c r="BRC18" s="264"/>
      <c r="BRF18" s="30"/>
      <c r="BRI18" s="30"/>
      <c r="BRL18" s="30"/>
      <c r="BRO18" s="30"/>
      <c r="BRR18" s="30"/>
      <c r="BRU18" s="30"/>
      <c r="BRX18" s="30"/>
      <c r="BSA18" s="30"/>
      <c r="BSD18" s="30"/>
      <c r="BSG18" s="30"/>
      <c r="BSJ18" s="30"/>
      <c r="BSM18" s="30"/>
      <c r="BSP18" s="30"/>
      <c r="BSS18" s="30"/>
      <c r="BSV18" s="31"/>
      <c r="BSW18" s="264"/>
      <c r="BSZ18" s="30"/>
      <c r="BTC18" s="30"/>
      <c r="BTF18" s="30"/>
      <c r="BTI18" s="30"/>
      <c r="BTL18" s="30"/>
      <c r="BTO18" s="30"/>
      <c r="BTR18" s="30"/>
      <c r="BTU18" s="30"/>
      <c r="BTX18" s="30"/>
      <c r="BUA18" s="30"/>
      <c r="BUD18" s="30"/>
      <c r="BUG18" s="30"/>
      <c r="BUJ18" s="30"/>
      <c r="BUM18" s="30"/>
      <c r="BUP18" s="31"/>
      <c r="BUQ18" s="264"/>
      <c r="BUT18" s="30"/>
      <c r="BUW18" s="30"/>
      <c r="BUZ18" s="30"/>
      <c r="BVC18" s="30"/>
      <c r="BVF18" s="30"/>
      <c r="BVI18" s="30"/>
      <c r="BVL18" s="30"/>
      <c r="BVO18" s="30"/>
      <c r="BVR18" s="30"/>
      <c r="BVU18" s="30"/>
      <c r="BVX18" s="30"/>
      <c r="BWA18" s="30"/>
      <c r="BWD18" s="30"/>
      <c r="BWG18" s="30"/>
      <c r="BWJ18" s="31"/>
      <c r="BWK18" s="264"/>
      <c r="BWN18" s="30"/>
      <c r="BWQ18" s="30"/>
      <c r="BWT18" s="30"/>
      <c r="BWW18" s="30"/>
      <c r="BWZ18" s="30"/>
      <c r="BXC18" s="30"/>
      <c r="BXF18" s="30"/>
      <c r="BXI18" s="30"/>
      <c r="BXL18" s="30"/>
      <c r="BXO18" s="30"/>
      <c r="BXR18" s="30"/>
      <c r="BXU18" s="30"/>
      <c r="BXX18" s="30"/>
      <c r="BYA18" s="30"/>
      <c r="BYD18" s="31"/>
      <c r="BYE18" s="264"/>
      <c r="BYH18" s="30"/>
      <c r="BYK18" s="30"/>
      <c r="BYN18" s="30"/>
      <c r="BYQ18" s="30"/>
      <c r="BYT18" s="30"/>
      <c r="BYW18" s="30"/>
      <c r="BYZ18" s="30"/>
      <c r="BZC18" s="30"/>
      <c r="BZF18" s="30"/>
      <c r="BZI18" s="30"/>
      <c r="BZL18" s="30"/>
      <c r="BZO18" s="30"/>
      <c r="BZR18" s="30"/>
      <c r="BZU18" s="30"/>
      <c r="BZX18" s="31"/>
      <c r="BZY18" s="264"/>
      <c r="CAB18" s="30"/>
      <c r="CAE18" s="30"/>
      <c r="CAH18" s="30"/>
      <c r="CAK18" s="30"/>
      <c r="CAN18" s="30"/>
      <c r="CAQ18" s="30"/>
      <c r="CAT18" s="30"/>
      <c r="CAW18" s="30"/>
      <c r="CAZ18" s="30"/>
      <c r="CBC18" s="30"/>
      <c r="CBF18" s="30"/>
      <c r="CBI18" s="30"/>
      <c r="CBL18" s="30"/>
      <c r="CBO18" s="30"/>
      <c r="CBR18" s="31"/>
      <c r="CBS18" s="264"/>
      <c r="CBV18" s="30"/>
      <c r="CBY18" s="30"/>
      <c r="CCB18" s="30"/>
      <c r="CCE18" s="30"/>
      <c r="CCH18" s="30"/>
      <c r="CCK18" s="30"/>
      <c r="CCN18" s="30"/>
      <c r="CCQ18" s="30"/>
      <c r="CCT18" s="30"/>
      <c r="CCW18" s="30"/>
      <c r="CCZ18" s="30"/>
      <c r="CDC18" s="30"/>
      <c r="CDF18" s="30"/>
      <c r="CDI18" s="30"/>
      <c r="CDL18" s="31"/>
      <c r="CDM18" s="264"/>
      <c r="CDP18" s="30"/>
      <c r="CDS18" s="30"/>
      <c r="CDV18" s="30"/>
      <c r="CDY18" s="30"/>
      <c r="CEB18" s="30"/>
      <c r="CEE18" s="30"/>
      <c r="CEH18" s="30"/>
      <c r="CEK18" s="30"/>
      <c r="CEN18" s="30"/>
      <c r="CEQ18" s="30"/>
      <c r="CET18" s="30"/>
      <c r="CEW18" s="30"/>
      <c r="CEZ18" s="30"/>
      <c r="CFC18" s="30"/>
      <c r="CFF18" s="31"/>
      <c r="CFG18" s="264"/>
      <c r="CFJ18" s="30"/>
      <c r="CFM18" s="30"/>
      <c r="CFP18" s="30"/>
      <c r="CFS18" s="30"/>
      <c r="CFV18" s="30"/>
      <c r="CFY18" s="30"/>
      <c r="CGB18" s="30"/>
      <c r="CGE18" s="30"/>
      <c r="CGH18" s="30"/>
      <c r="CGK18" s="30"/>
      <c r="CGN18" s="30"/>
      <c r="CGQ18" s="30"/>
      <c r="CGT18" s="30"/>
      <c r="CGW18" s="30"/>
      <c r="CGZ18" s="31"/>
      <c r="CHA18" s="264"/>
      <c r="CHD18" s="30"/>
      <c r="CHG18" s="30"/>
      <c r="CHJ18" s="30"/>
      <c r="CHM18" s="30"/>
      <c r="CHP18" s="30"/>
      <c r="CHS18" s="30"/>
      <c r="CHV18" s="30"/>
      <c r="CHY18" s="30"/>
      <c r="CIB18" s="30"/>
      <c r="CIE18" s="30"/>
      <c r="CIH18" s="30"/>
      <c r="CIK18" s="30"/>
      <c r="CIN18" s="30"/>
      <c r="CIQ18" s="30"/>
      <c r="CIT18" s="31"/>
      <c r="CIU18" s="264"/>
      <c r="CIX18" s="30"/>
      <c r="CJA18" s="30"/>
      <c r="CJD18" s="30"/>
      <c r="CJG18" s="30"/>
      <c r="CJJ18" s="30"/>
      <c r="CJM18" s="30"/>
      <c r="CJP18" s="30"/>
      <c r="CJS18" s="30"/>
      <c r="CJV18" s="30"/>
      <c r="CJY18" s="30"/>
      <c r="CKB18" s="30"/>
      <c r="CKE18" s="30"/>
      <c r="CKH18" s="30"/>
      <c r="CKK18" s="30"/>
      <c r="CKN18" s="31"/>
      <c r="CKO18" s="264"/>
      <c r="CKR18" s="30"/>
      <c r="CKU18" s="30"/>
      <c r="CKX18" s="30"/>
      <c r="CLA18" s="30"/>
      <c r="CLD18" s="30"/>
      <c r="CLG18" s="30"/>
      <c r="CLJ18" s="30"/>
      <c r="CLM18" s="30"/>
      <c r="CLP18" s="30"/>
      <c r="CLS18" s="30"/>
      <c r="CLV18" s="30"/>
      <c r="CLY18" s="30"/>
      <c r="CMB18" s="30"/>
      <c r="CME18" s="30"/>
      <c r="CMH18" s="31"/>
      <c r="CMI18" s="264"/>
      <c r="CML18" s="30"/>
      <c r="CMO18" s="30"/>
      <c r="CMR18" s="30"/>
      <c r="CMU18" s="30"/>
      <c r="CMX18" s="30"/>
      <c r="CNA18" s="30"/>
      <c r="CND18" s="30"/>
      <c r="CNG18" s="30"/>
      <c r="CNJ18" s="30"/>
      <c r="CNM18" s="30"/>
      <c r="CNP18" s="30"/>
      <c r="CNS18" s="30"/>
      <c r="CNV18" s="30"/>
      <c r="CNY18" s="30"/>
      <c r="COB18" s="31"/>
      <c r="COC18" s="264"/>
      <c r="COF18" s="30"/>
      <c r="COI18" s="30"/>
      <c r="COL18" s="30"/>
      <c r="COO18" s="30"/>
      <c r="COR18" s="30"/>
      <c r="COU18" s="30"/>
      <c r="COX18" s="30"/>
      <c r="CPA18" s="30"/>
      <c r="CPD18" s="30"/>
      <c r="CPG18" s="30"/>
      <c r="CPJ18" s="30"/>
      <c r="CPM18" s="30"/>
      <c r="CPP18" s="30"/>
      <c r="CPS18" s="30"/>
      <c r="CPV18" s="31"/>
      <c r="CPW18" s="264"/>
      <c r="CPZ18" s="30"/>
      <c r="CQC18" s="30"/>
      <c r="CQF18" s="30"/>
      <c r="CQI18" s="30"/>
      <c r="CQL18" s="30"/>
      <c r="CQO18" s="30"/>
      <c r="CQR18" s="30"/>
      <c r="CQU18" s="30"/>
      <c r="CQX18" s="30"/>
      <c r="CRA18" s="30"/>
      <c r="CRD18" s="30"/>
      <c r="CRG18" s="30"/>
      <c r="CRJ18" s="30"/>
      <c r="CRM18" s="30"/>
      <c r="CRP18" s="31"/>
      <c r="CRQ18" s="264"/>
      <c r="CRT18" s="30"/>
      <c r="CRW18" s="30"/>
      <c r="CRZ18" s="30"/>
      <c r="CSC18" s="30"/>
      <c r="CSF18" s="30"/>
      <c r="CSI18" s="30"/>
      <c r="CSL18" s="30"/>
      <c r="CSO18" s="30"/>
      <c r="CSR18" s="30"/>
      <c r="CSU18" s="30"/>
      <c r="CSX18" s="30"/>
      <c r="CTA18" s="30"/>
      <c r="CTD18" s="30"/>
      <c r="CTG18" s="30"/>
      <c r="CTJ18" s="31"/>
      <c r="CTK18" s="264"/>
      <c r="CTN18" s="30"/>
      <c r="CTQ18" s="30"/>
      <c r="CTT18" s="30"/>
      <c r="CTW18" s="30"/>
      <c r="CTZ18" s="30"/>
      <c r="CUC18" s="30"/>
      <c r="CUF18" s="30"/>
      <c r="CUI18" s="30"/>
      <c r="CUL18" s="30"/>
      <c r="CUO18" s="30"/>
      <c r="CUR18" s="30"/>
      <c r="CUU18" s="30"/>
      <c r="CUX18" s="30"/>
      <c r="CVA18" s="30"/>
      <c r="CVD18" s="31"/>
      <c r="CVE18" s="264"/>
      <c r="CVH18" s="30"/>
      <c r="CVK18" s="30"/>
      <c r="CVN18" s="30"/>
      <c r="CVQ18" s="30"/>
      <c r="CVT18" s="30"/>
      <c r="CVW18" s="30"/>
      <c r="CVZ18" s="30"/>
      <c r="CWC18" s="30"/>
      <c r="CWF18" s="30"/>
      <c r="CWI18" s="30"/>
      <c r="CWL18" s="30"/>
      <c r="CWO18" s="30"/>
      <c r="CWR18" s="30"/>
      <c r="CWU18" s="30"/>
      <c r="CWX18" s="31"/>
      <c r="CWY18" s="264"/>
      <c r="CXB18" s="30"/>
      <c r="CXE18" s="30"/>
      <c r="CXH18" s="30"/>
      <c r="CXK18" s="30"/>
      <c r="CXN18" s="30"/>
      <c r="CXQ18" s="30"/>
      <c r="CXT18" s="30"/>
      <c r="CXW18" s="30"/>
      <c r="CXZ18" s="30"/>
      <c r="CYC18" s="30"/>
      <c r="CYF18" s="30"/>
      <c r="CYI18" s="30"/>
      <c r="CYL18" s="30"/>
      <c r="CYO18" s="30"/>
      <c r="CYR18" s="31"/>
      <c r="CYS18" s="264"/>
      <c r="CYV18" s="30"/>
      <c r="CYY18" s="30"/>
      <c r="CZB18" s="30"/>
      <c r="CZE18" s="30"/>
      <c r="CZH18" s="30"/>
      <c r="CZK18" s="30"/>
      <c r="CZN18" s="30"/>
      <c r="CZQ18" s="30"/>
      <c r="CZT18" s="30"/>
      <c r="CZW18" s="30"/>
      <c r="CZZ18" s="30"/>
      <c r="DAC18" s="30"/>
      <c r="DAF18" s="30"/>
      <c r="DAI18" s="30"/>
      <c r="DAL18" s="31"/>
      <c r="DAM18" s="264"/>
      <c r="DAP18" s="30"/>
      <c r="DAS18" s="30"/>
      <c r="DAV18" s="30"/>
      <c r="DAY18" s="30"/>
      <c r="DBB18" s="30"/>
      <c r="DBE18" s="30"/>
      <c r="DBH18" s="30"/>
      <c r="DBK18" s="30"/>
      <c r="DBN18" s="30"/>
      <c r="DBQ18" s="30"/>
      <c r="DBT18" s="30"/>
      <c r="DBW18" s="30"/>
      <c r="DBZ18" s="30"/>
      <c r="DCC18" s="30"/>
      <c r="DCF18" s="31"/>
      <c r="DCG18" s="264"/>
      <c r="DCJ18" s="30"/>
      <c r="DCM18" s="30"/>
      <c r="DCP18" s="30"/>
      <c r="DCS18" s="30"/>
      <c r="DCV18" s="30"/>
      <c r="DCY18" s="30"/>
      <c r="DDB18" s="30"/>
      <c r="DDE18" s="30"/>
      <c r="DDH18" s="30"/>
      <c r="DDK18" s="30"/>
      <c r="DDN18" s="30"/>
      <c r="DDQ18" s="30"/>
      <c r="DDT18" s="30"/>
      <c r="DDW18" s="30"/>
      <c r="DDZ18" s="31"/>
      <c r="DEA18" s="264"/>
      <c r="DED18" s="30"/>
      <c r="DEG18" s="30"/>
      <c r="DEJ18" s="30"/>
      <c r="DEM18" s="30"/>
      <c r="DEP18" s="30"/>
      <c r="DES18" s="30"/>
      <c r="DEV18" s="30"/>
      <c r="DEY18" s="30"/>
      <c r="DFB18" s="30"/>
      <c r="DFE18" s="30"/>
      <c r="DFH18" s="30"/>
      <c r="DFK18" s="30"/>
      <c r="DFN18" s="30"/>
      <c r="DFQ18" s="30"/>
      <c r="DFT18" s="31"/>
      <c r="DFU18" s="264"/>
      <c r="DFX18" s="30"/>
      <c r="DGA18" s="30"/>
      <c r="DGD18" s="30"/>
      <c r="DGG18" s="30"/>
      <c r="DGJ18" s="30"/>
      <c r="DGM18" s="30"/>
      <c r="DGP18" s="30"/>
      <c r="DGS18" s="30"/>
      <c r="DGV18" s="30"/>
      <c r="DGY18" s="30"/>
      <c r="DHB18" s="30"/>
      <c r="DHE18" s="30"/>
      <c r="DHH18" s="30"/>
      <c r="DHK18" s="30"/>
      <c r="DHN18" s="31"/>
      <c r="DHO18" s="264"/>
      <c r="DHR18" s="30"/>
      <c r="DHU18" s="30"/>
      <c r="DHX18" s="30"/>
      <c r="DIA18" s="30"/>
      <c r="DID18" s="30"/>
      <c r="DIG18" s="30"/>
      <c r="DIJ18" s="30"/>
      <c r="DIM18" s="30"/>
      <c r="DIP18" s="30"/>
      <c r="DIS18" s="30"/>
      <c r="DIV18" s="30"/>
      <c r="DIY18" s="30"/>
      <c r="DJB18" s="30"/>
      <c r="DJE18" s="30"/>
      <c r="DJH18" s="31"/>
      <c r="DJI18" s="264"/>
      <c r="DJL18" s="30"/>
      <c r="DJO18" s="30"/>
      <c r="DJR18" s="30"/>
      <c r="DJU18" s="30"/>
      <c r="DJX18" s="30"/>
      <c r="DKA18" s="30"/>
      <c r="DKD18" s="30"/>
      <c r="DKG18" s="30"/>
      <c r="DKJ18" s="30"/>
      <c r="DKM18" s="30"/>
      <c r="DKP18" s="30"/>
      <c r="DKS18" s="30"/>
      <c r="DKV18" s="30"/>
      <c r="DKY18" s="30"/>
      <c r="DLB18" s="31"/>
      <c r="DLC18" s="264"/>
      <c r="DLF18" s="30"/>
      <c r="DLI18" s="30"/>
      <c r="DLL18" s="30"/>
      <c r="DLO18" s="30"/>
      <c r="DLR18" s="30"/>
      <c r="DLU18" s="30"/>
      <c r="DLX18" s="30"/>
      <c r="DMA18" s="30"/>
      <c r="DMD18" s="30"/>
      <c r="DMG18" s="30"/>
      <c r="DMJ18" s="30"/>
      <c r="DMM18" s="30"/>
      <c r="DMP18" s="30"/>
      <c r="DMS18" s="30"/>
      <c r="DMV18" s="31"/>
      <c r="DMW18" s="264"/>
      <c r="DMZ18" s="30"/>
      <c r="DNC18" s="30"/>
      <c r="DNF18" s="30"/>
      <c r="DNI18" s="30"/>
      <c r="DNL18" s="30"/>
      <c r="DNO18" s="30"/>
      <c r="DNR18" s="30"/>
      <c r="DNU18" s="30"/>
      <c r="DNX18" s="30"/>
      <c r="DOA18" s="30"/>
      <c r="DOD18" s="30"/>
      <c r="DOG18" s="30"/>
      <c r="DOJ18" s="30"/>
      <c r="DOM18" s="30"/>
      <c r="DOP18" s="31"/>
      <c r="DOQ18" s="264"/>
      <c r="DOT18" s="30"/>
      <c r="DOW18" s="30"/>
      <c r="DOZ18" s="30"/>
      <c r="DPC18" s="30"/>
      <c r="DPF18" s="30"/>
      <c r="DPI18" s="30"/>
      <c r="DPL18" s="30"/>
      <c r="DPO18" s="30"/>
      <c r="DPR18" s="30"/>
      <c r="DPU18" s="30"/>
      <c r="DPX18" s="30"/>
      <c r="DQA18" s="30"/>
      <c r="DQD18" s="30"/>
      <c r="DQG18" s="30"/>
      <c r="DQJ18" s="31"/>
      <c r="DQK18" s="264"/>
      <c r="DQN18" s="30"/>
      <c r="DQQ18" s="30"/>
      <c r="DQT18" s="30"/>
      <c r="DQW18" s="30"/>
      <c r="DQZ18" s="30"/>
      <c r="DRC18" s="30"/>
      <c r="DRF18" s="30"/>
      <c r="DRI18" s="30"/>
      <c r="DRL18" s="30"/>
      <c r="DRO18" s="30"/>
      <c r="DRR18" s="30"/>
      <c r="DRU18" s="30"/>
      <c r="DRX18" s="30"/>
      <c r="DSA18" s="30"/>
      <c r="DSD18" s="31"/>
      <c r="DSE18" s="264"/>
      <c r="DSH18" s="30"/>
      <c r="DSK18" s="30"/>
      <c r="DSN18" s="30"/>
      <c r="DSQ18" s="30"/>
      <c r="DST18" s="30"/>
      <c r="DSW18" s="30"/>
      <c r="DSZ18" s="30"/>
      <c r="DTC18" s="30"/>
      <c r="DTF18" s="30"/>
      <c r="DTI18" s="30"/>
      <c r="DTL18" s="30"/>
      <c r="DTO18" s="30"/>
      <c r="DTR18" s="30"/>
      <c r="DTU18" s="30"/>
      <c r="DTX18" s="31"/>
      <c r="DTY18" s="264"/>
      <c r="DUB18" s="30"/>
      <c r="DUE18" s="30"/>
      <c r="DUH18" s="30"/>
      <c r="DUK18" s="30"/>
      <c r="DUN18" s="30"/>
      <c r="DUQ18" s="30"/>
      <c r="DUT18" s="30"/>
      <c r="DUW18" s="30"/>
      <c r="DUZ18" s="30"/>
      <c r="DVC18" s="30"/>
      <c r="DVF18" s="30"/>
      <c r="DVI18" s="30"/>
      <c r="DVL18" s="30"/>
      <c r="DVO18" s="30"/>
      <c r="DVR18" s="31"/>
      <c r="DVS18" s="264"/>
      <c r="DVV18" s="30"/>
      <c r="DVY18" s="30"/>
      <c r="DWB18" s="30"/>
      <c r="DWE18" s="30"/>
      <c r="DWH18" s="30"/>
      <c r="DWK18" s="30"/>
      <c r="DWN18" s="30"/>
      <c r="DWQ18" s="30"/>
      <c r="DWT18" s="30"/>
      <c r="DWW18" s="30"/>
      <c r="DWZ18" s="30"/>
      <c r="DXC18" s="30"/>
      <c r="DXF18" s="30"/>
      <c r="DXI18" s="30"/>
      <c r="DXL18" s="31"/>
      <c r="DXM18" s="264"/>
      <c r="DXP18" s="30"/>
      <c r="DXS18" s="30"/>
      <c r="DXV18" s="30"/>
      <c r="DXY18" s="30"/>
      <c r="DYB18" s="30"/>
      <c r="DYE18" s="30"/>
      <c r="DYH18" s="30"/>
      <c r="DYK18" s="30"/>
      <c r="DYN18" s="30"/>
      <c r="DYQ18" s="30"/>
      <c r="DYT18" s="30"/>
      <c r="DYW18" s="30"/>
      <c r="DYZ18" s="30"/>
      <c r="DZC18" s="30"/>
      <c r="DZF18" s="31"/>
      <c r="DZG18" s="264"/>
      <c r="DZJ18" s="30"/>
      <c r="DZM18" s="30"/>
      <c r="DZP18" s="30"/>
      <c r="DZS18" s="30"/>
      <c r="DZV18" s="30"/>
      <c r="DZY18" s="30"/>
      <c r="EAB18" s="30"/>
      <c r="EAE18" s="30"/>
      <c r="EAH18" s="30"/>
      <c r="EAK18" s="30"/>
      <c r="EAN18" s="30"/>
      <c r="EAQ18" s="30"/>
      <c r="EAT18" s="30"/>
      <c r="EAW18" s="30"/>
      <c r="EAZ18" s="31"/>
      <c r="EBA18" s="264"/>
      <c r="EBD18" s="30"/>
      <c r="EBG18" s="30"/>
      <c r="EBJ18" s="30"/>
      <c r="EBM18" s="30"/>
      <c r="EBP18" s="30"/>
      <c r="EBS18" s="30"/>
      <c r="EBV18" s="30"/>
      <c r="EBY18" s="30"/>
      <c r="ECB18" s="30"/>
      <c r="ECE18" s="30"/>
      <c r="ECH18" s="30"/>
      <c r="ECK18" s="30"/>
      <c r="ECN18" s="30"/>
      <c r="ECQ18" s="30"/>
      <c r="ECT18" s="31"/>
      <c r="ECU18" s="264"/>
      <c r="ECX18" s="30"/>
      <c r="EDA18" s="30"/>
      <c r="EDD18" s="30"/>
      <c r="EDG18" s="30"/>
      <c r="EDJ18" s="30"/>
      <c r="EDM18" s="30"/>
      <c r="EDP18" s="30"/>
      <c r="EDS18" s="30"/>
      <c r="EDV18" s="30"/>
      <c r="EDY18" s="30"/>
      <c r="EEB18" s="30"/>
      <c r="EEE18" s="30"/>
      <c r="EEH18" s="30"/>
      <c r="EEK18" s="30"/>
      <c r="EEN18" s="31"/>
      <c r="EEO18" s="264"/>
      <c r="EER18" s="30"/>
      <c r="EEU18" s="30"/>
      <c r="EEX18" s="30"/>
      <c r="EFA18" s="30"/>
      <c r="EFD18" s="30"/>
      <c r="EFG18" s="30"/>
      <c r="EFJ18" s="30"/>
      <c r="EFM18" s="30"/>
      <c r="EFP18" s="30"/>
      <c r="EFS18" s="30"/>
      <c r="EFV18" s="30"/>
      <c r="EFY18" s="30"/>
      <c r="EGB18" s="30"/>
      <c r="EGE18" s="30"/>
      <c r="EGH18" s="31"/>
      <c r="EGI18" s="264"/>
      <c r="EGL18" s="30"/>
      <c r="EGO18" s="30"/>
      <c r="EGR18" s="30"/>
      <c r="EGU18" s="30"/>
      <c r="EGX18" s="30"/>
      <c r="EHA18" s="30"/>
      <c r="EHD18" s="30"/>
      <c r="EHG18" s="30"/>
      <c r="EHJ18" s="30"/>
      <c r="EHM18" s="30"/>
      <c r="EHP18" s="30"/>
      <c r="EHS18" s="30"/>
      <c r="EHV18" s="30"/>
      <c r="EHY18" s="30"/>
      <c r="EIB18" s="31"/>
      <c r="EIC18" s="264"/>
      <c r="EIF18" s="30"/>
      <c r="EII18" s="30"/>
      <c r="EIL18" s="30"/>
      <c r="EIO18" s="30"/>
      <c r="EIR18" s="30"/>
      <c r="EIU18" s="30"/>
      <c r="EIX18" s="30"/>
      <c r="EJA18" s="30"/>
      <c r="EJD18" s="30"/>
      <c r="EJG18" s="30"/>
      <c r="EJJ18" s="30"/>
      <c r="EJM18" s="30"/>
      <c r="EJP18" s="30"/>
      <c r="EJS18" s="30"/>
      <c r="EJV18" s="31"/>
      <c r="EJW18" s="264"/>
      <c r="EJZ18" s="30"/>
      <c r="EKC18" s="30"/>
      <c r="EKF18" s="30"/>
      <c r="EKI18" s="30"/>
      <c r="EKL18" s="30"/>
      <c r="EKO18" s="30"/>
      <c r="EKR18" s="30"/>
      <c r="EKU18" s="30"/>
      <c r="EKX18" s="30"/>
      <c r="ELA18" s="30"/>
      <c r="ELD18" s="30"/>
      <c r="ELG18" s="30"/>
      <c r="ELJ18" s="30"/>
      <c r="ELM18" s="30"/>
      <c r="ELP18" s="31"/>
      <c r="ELQ18" s="264"/>
      <c r="ELT18" s="30"/>
      <c r="ELW18" s="30"/>
      <c r="ELZ18" s="30"/>
      <c r="EMC18" s="30"/>
      <c r="EMF18" s="30"/>
      <c r="EMI18" s="30"/>
      <c r="EML18" s="30"/>
      <c r="EMO18" s="30"/>
      <c r="EMR18" s="30"/>
      <c r="EMU18" s="30"/>
      <c r="EMX18" s="30"/>
      <c r="ENA18" s="30"/>
      <c r="END18" s="30"/>
      <c r="ENG18" s="30"/>
      <c r="ENJ18" s="31"/>
      <c r="ENK18" s="264"/>
      <c r="ENN18" s="30"/>
      <c r="ENQ18" s="30"/>
      <c r="ENT18" s="30"/>
      <c r="ENW18" s="30"/>
      <c r="ENZ18" s="30"/>
      <c r="EOC18" s="30"/>
      <c r="EOF18" s="30"/>
      <c r="EOI18" s="30"/>
      <c r="EOL18" s="30"/>
      <c r="EOO18" s="30"/>
      <c r="EOR18" s="30"/>
      <c r="EOU18" s="30"/>
      <c r="EOX18" s="30"/>
      <c r="EPA18" s="30"/>
      <c r="EPD18" s="31"/>
      <c r="EPE18" s="264"/>
      <c r="EPH18" s="30"/>
      <c r="EPK18" s="30"/>
      <c r="EPN18" s="30"/>
      <c r="EPQ18" s="30"/>
      <c r="EPT18" s="30"/>
      <c r="EPW18" s="30"/>
      <c r="EPZ18" s="30"/>
      <c r="EQC18" s="30"/>
      <c r="EQF18" s="30"/>
      <c r="EQI18" s="30"/>
      <c r="EQL18" s="30"/>
      <c r="EQO18" s="30"/>
      <c r="EQR18" s="30"/>
      <c r="EQU18" s="30"/>
      <c r="EQX18" s="31"/>
      <c r="EQY18" s="264"/>
      <c r="ERB18" s="30"/>
      <c r="ERE18" s="30"/>
      <c r="ERH18" s="30"/>
      <c r="ERK18" s="30"/>
      <c r="ERN18" s="30"/>
      <c r="ERQ18" s="30"/>
      <c r="ERT18" s="30"/>
      <c r="ERW18" s="30"/>
      <c r="ERZ18" s="30"/>
      <c r="ESC18" s="30"/>
      <c r="ESF18" s="30"/>
      <c r="ESI18" s="30"/>
      <c r="ESL18" s="30"/>
      <c r="ESO18" s="30"/>
      <c r="ESR18" s="31"/>
      <c r="ESS18" s="264"/>
      <c r="ESV18" s="30"/>
      <c r="ESY18" s="30"/>
      <c r="ETB18" s="30"/>
      <c r="ETE18" s="30"/>
      <c r="ETH18" s="30"/>
      <c r="ETK18" s="30"/>
      <c r="ETN18" s="30"/>
      <c r="ETQ18" s="30"/>
      <c r="ETT18" s="30"/>
      <c r="ETW18" s="30"/>
      <c r="ETZ18" s="30"/>
      <c r="EUC18" s="30"/>
      <c r="EUF18" s="30"/>
      <c r="EUI18" s="30"/>
      <c r="EUL18" s="31"/>
      <c r="EUM18" s="264"/>
      <c r="EUP18" s="30"/>
      <c r="EUS18" s="30"/>
      <c r="EUV18" s="30"/>
      <c r="EUY18" s="30"/>
      <c r="EVB18" s="30"/>
      <c r="EVE18" s="30"/>
      <c r="EVH18" s="30"/>
      <c r="EVK18" s="30"/>
      <c r="EVN18" s="30"/>
      <c r="EVQ18" s="30"/>
      <c r="EVT18" s="30"/>
      <c r="EVW18" s="30"/>
      <c r="EVZ18" s="30"/>
      <c r="EWC18" s="30"/>
      <c r="EWF18" s="31"/>
      <c r="EWG18" s="264"/>
      <c r="EWJ18" s="30"/>
      <c r="EWM18" s="30"/>
      <c r="EWP18" s="30"/>
      <c r="EWS18" s="30"/>
      <c r="EWV18" s="30"/>
      <c r="EWY18" s="30"/>
      <c r="EXB18" s="30"/>
      <c r="EXE18" s="30"/>
      <c r="EXH18" s="30"/>
      <c r="EXK18" s="30"/>
      <c r="EXN18" s="30"/>
      <c r="EXQ18" s="30"/>
      <c r="EXT18" s="30"/>
      <c r="EXW18" s="30"/>
      <c r="EXZ18" s="31"/>
      <c r="EYA18" s="264"/>
      <c r="EYD18" s="30"/>
      <c r="EYG18" s="30"/>
      <c r="EYJ18" s="30"/>
      <c r="EYM18" s="30"/>
      <c r="EYP18" s="30"/>
      <c r="EYS18" s="30"/>
      <c r="EYV18" s="30"/>
      <c r="EYY18" s="30"/>
      <c r="EZB18" s="30"/>
      <c r="EZE18" s="30"/>
      <c r="EZH18" s="30"/>
      <c r="EZK18" s="30"/>
      <c r="EZN18" s="30"/>
      <c r="EZQ18" s="30"/>
      <c r="EZT18" s="31"/>
      <c r="EZU18" s="264"/>
      <c r="EZX18" s="30"/>
      <c r="FAA18" s="30"/>
      <c r="FAD18" s="30"/>
      <c r="FAG18" s="30"/>
      <c r="FAJ18" s="30"/>
      <c r="FAM18" s="30"/>
      <c r="FAP18" s="30"/>
      <c r="FAS18" s="30"/>
      <c r="FAV18" s="30"/>
      <c r="FAY18" s="30"/>
      <c r="FBB18" s="30"/>
      <c r="FBE18" s="30"/>
      <c r="FBH18" s="30"/>
      <c r="FBK18" s="30"/>
      <c r="FBN18" s="31"/>
      <c r="FBO18" s="264"/>
      <c r="FBR18" s="30"/>
      <c r="FBU18" s="30"/>
      <c r="FBX18" s="30"/>
      <c r="FCA18" s="30"/>
      <c r="FCD18" s="30"/>
      <c r="FCG18" s="30"/>
      <c r="FCJ18" s="30"/>
      <c r="FCM18" s="30"/>
      <c r="FCP18" s="30"/>
      <c r="FCS18" s="30"/>
      <c r="FCV18" s="30"/>
      <c r="FCY18" s="30"/>
      <c r="FDB18" s="30"/>
      <c r="FDE18" s="30"/>
      <c r="FDH18" s="31"/>
      <c r="FDI18" s="264"/>
      <c r="FDL18" s="30"/>
      <c r="FDO18" s="30"/>
      <c r="FDR18" s="30"/>
      <c r="FDU18" s="30"/>
      <c r="FDX18" s="30"/>
      <c r="FEA18" s="30"/>
      <c r="FED18" s="30"/>
      <c r="FEG18" s="30"/>
      <c r="FEJ18" s="30"/>
      <c r="FEM18" s="30"/>
      <c r="FEP18" s="30"/>
      <c r="FES18" s="30"/>
      <c r="FEV18" s="30"/>
      <c r="FEY18" s="30"/>
      <c r="FFB18" s="31"/>
      <c r="FFC18" s="264"/>
      <c r="FFF18" s="30"/>
      <c r="FFI18" s="30"/>
      <c r="FFL18" s="30"/>
      <c r="FFO18" s="30"/>
      <c r="FFR18" s="30"/>
      <c r="FFU18" s="30"/>
      <c r="FFX18" s="30"/>
      <c r="FGA18" s="30"/>
      <c r="FGD18" s="30"/>
      <c r="FGG18" s="30"/>
      <c r="FGJ18" s="30"/>
      <c r="FGM18" s="30"/>
      <c r="FGP18" s="30"/>
      <c r="FGS18" s="30"/>
      <c r="FGV18" s="31"/>
      <c r="FGW18" s="264"/>
      <c r="FGZ18" s="30"/>
      <c r="FHC18" s="30"/>
      <c r="FHF18" s="30"/>
      <c r="FHI18" s="30"/>
      <c r="FHL18" s="30"/>
      <c r="FHO18" s="30"/>
      <c r="FHR18" s="30"/>
      <c r="FHU18" s="30"/>
      <c r="FHX18" s="30"/>
      <c r="FIA18" s="30"/>
      <c r="FID18" s="30"/>
      <c r="FIG18" s="30"/>
      <c r="FIJ18" s="30"/>
      <c r="FIM18" s="30"/>
      <c r="FIP18" s="31"/>
      <c r="FIQ18" s="264"/>
      <c r="FIT18" s="30"/>
      <c r="FIW18" s="30"/>
      <c r="FIZ18" s="30"/>
      <c r="FJC18" s="30"/>
      <c r="FJF18" s="30"/>
      <c r="FJI18" s="30"/>
      <c r="FJL18" s="30"/>
      <c r="FJO18" s="30"/>
      <c r="FJR18" s="30"/>
      <c r="FJU18" s="30"/>
      <c r="FJX18" s="30"/>
      <c r="FKA18" s="30"/>
      <c r="FKD18" s="30"/>
      <c r="FKG18" s="30"/>
      <c r="FKJ18" s="31"/>
      <c r="FKK18" s="264"/>
      <c r="FKN18" s="30"/>
      <c r="FKQ18" s="30"/>
      <c r="FKT18" s="30"/>
      <c r="FKW18" s="30"/>
      <c r="FKZ18" s="30"/>
      <c r="FLC18" s="30"/>
      <c r="FLF18" s="30"/>
      <c r="FLI18" s="30"/>
      <c r="FLL18" s="30"/>
      <c r="FLO18" s="30"/>
      <c r="FLR18" s="30"/>
      <c r="FLU18" s="30"/>
      <c r="FLX18" s="30"/>
      <c r="FMA18" s="30"/>
      <c r="FMD18" s="31"/>
      <c r="FME18" s="264"/>
      <c r="FMH18" s="30"/>
      <c r="FMK18" s="30"/>
      <c r="FMN18" s="30"/>
      <c r="FMQ18" s="30"/>
      <c r="FMT18" s="30"/>
      <c r="FMW18" s="30"/>
      <c r="FMZ18" s="30"/>
      <c r="FNC18" s="30"/>
      <c r="FNF18" s="30"/>
      <c r="FNI18" s="30"/>
      <c r="FNL18" s="30"/>
      <c r="FNO18" s="30"/>
      <c r="FNR18" s="30"/>
      <c r="FNU18" s="30"/>
      <c r="FNX18" s="31"/>
      <c r="FNY18" s="264"/>
      <c r="FOB18" s="30"/>
      <c r="FOE18" s="30"/>
      <c r="FOH18" s="30"/>
      <c r="FOK18" s="30"/>
      <c r="FON18" s="30"/>
      <c r="FOQ18" s="30"/>
      <c r="FOT18" s="30"/>
      <c r="FOW18" s="30"/>
      <c r="FOZ18" s="30"/>
      <c r="FPC18" s="30"/>
      <c r="FPF18" s="30"/>
      <c r="FPI18" s="30"/>
      <c r="FPL18" s="30"/>
      <c r="FPO18" s="30"/>
      <c r="FPR18" s="31"/>
      <c r="FPS18" s="264"/>
      <c r="FPV18" s="30"/>
      <c r="FPY18" s="30"/>
      <c r="FQB18" s="30"/>
      <c r="FQE18" s="30"/>
      <c r="FQH18" s="30"/>
      <c r="FQK18" s="30"/>
      <c r="FQN18" s="30"/>
      <c r="FQQ18" s="30"/>
      <c r="FQT18" s="30"/>
      <c r="FQW18" s="30"/>
      <c r="FQZ18" s="30"/>
      <c r="FRC18" s="30"/>
      <c r="FRF18" s="30"/>
      <c r="FRI18" s="30"/>
      <c r="FRL18" s="31"/>
      <c r="FRM18" s="264"/>
      <c r="FRP18" s="30"/>
      <c r="FRS18" s="30"/>
      <c r="FRV18" s="30"/>
      <c r="FRY18" s="30"/>
      <c r="FSB18" s="30"/>
      <c r="FSE18" s="30"/>
      <c r="FSH18" s="30"/>
      <c r="FSK18" s="30"/>
      <c r="FSN18" s="30"/>
      <c r="FSQ18" s="30"/>
      <c r="FST18" s="30"/>
      <c r="FSW18" s="30"/>
      <c r="FSZ18" s="30"/>
      <c r="FTC18" s="30"/>
      <c r="FTF18" s="31"/>
      <c r="FTG18" s="264"/>
      <c r="FTJ18" s="30"/>
      <c r="FTM18" s="30"/>
      <c r="FTP18" s="30"/>
      <c r="FTS18" s="30"/>
      <c r="FTV18" s="30"/>
      <c r="FTY18" s="30"/>
      <c r="FUB18" s="30"/>
      <c r="FUE18" s="30"/>
      <c r="FUH18" s="30"/>
      <c r="FUK18" s="30"/>
      <c r="FUN18" s="30"/>
      <c r="FUQ18" s="30"/>
      <c r="FUT18" s="30"/>
      <c r="FUW18" s="30"/>
      <c r="FUZ18" s="31"/>
      <c r="FVA18" s="264"/>
      <c r="FVD18" s="30"/>
      <c r="FVG18" s="30"/>
      <c r="FVJ18" s="30"/>
      <c r="FVM18" s="30"/>
      <c r="FVP18" s="30"/>
      <c r="FVS18" s="30"/>
      <c r="FVV18" s="30"/>
      <c r="FVY18" s="30"/>
      <c r="FWB18" s="30"/>
      <c r="FWE18" s="30"/>
      <c r="FWH18" s="30"/>
      <c r="FWK18" s="30"/>
      <c r="FWN18" s="30"/>
      <c r="FWQ18" s="30"/>
      <c r="FWT18" s="31"/>
      <c r="FWU18" s="264"/>
      <c r="FWX18" s="30"/>
      <c r="FXA18" s="30"/>
      <c r="FXD18" s="30"/>
      <c r="FXG18" s="30"/>
      <c r="FXJ18" s="30"/>
      <c r="FXM18" s="30"/>
      <c r="FXP18" s="30"/>
      <c r="FXS18" s="30"/>
      <c r="FXV18" s="30"/>
      <c r="FXY18" s="30"/>
      <c r="FYB18" s="30"/>
      <c r="FYE18" s="30"/>
      <c r="FYH18" s="30"/>
      <c r="FYK18" s="30"/>
      <c r="FYN18" s="31"/>
      <c r="FYO18" s="264"/>
      <c r="FYR18" s="30"/>
      <c r="FYU18" s="30"/>
      <c r="FYX18" s="30"/>
      <c r="FZA18" s="30"/>
      <c r="FZD18" s="30"/>
      <c r="FZG18" s="30"/>
      <c r="FZJ18" s="30"/>
      <c r="FZM18" s="30"/>
      <c r="FZP18" s="30"/>
      <c r="FZS18" s="30"/>
      <c r="FZV18" s="30"/>
      <c r="FZY18" s="30"/>
      <c r="GAB18" s="30"/>
      <c r="GAE18" s="30"/>
      <c r="GAH18" s="31"/>
      <c r="GAI18" s="264"/>
      <c r="GAL18" s="30"/>
      <c r="GAO18" s="30"/>
      <c r="GAR18" s="30"/>
      <c r="GAU18" s="30"/>
      <c r="GAX18" s="30"/>
      <c r="GBA18" s="30"/>
      <c r="GBD18" s="30"/>
      <c r="GBG18" s="30"/>
      <c r="GBJ18" s="30"/>
      <c r="GBM18" s="30"/>
      <c r="GBP18" s="30"/>
      <c r="GBS18" s="30"/>
      <c r="GBV18" s="30"/>
      <c r="GBY18" s="30"/>
      <c r="GCB18" s="31"/>
      <c r="GCC18" s="264"/>
      <c r="GCF18" s="30"/>
      <c r="GCI18" s="30"/>
      <c r="GCL18" s="30"/>
      <c r="GCO18" s="30"/>
      <c r="GCR18" s="30"/>
      <c r="GCU18" s="30"/>
      <c r="GCX18" s="30"/>
      <c r="GDA18" s="30"/>
      <c r="GDD18" s="30"/>
      <c r="GDG18" s="30"/>
      <c r="GDJ18" s="30"/>
      <c r="GDM18" s="30"/>
      <c r="GDP18" s="30"/>
      <c r="GDS18" s="30"/>
      <c r="GDV18" s="31"/>
      <c r="GDW18" s="264"/>
      <c r="GDZ18" s="30"/>
      <c r="GEC18" s="30"/>
      <c r="GEF18" s="30"/>
      <c r="GEI18" s="30"/>
      <c r="GEL18" s="30"/>
      <c r="GEO18" s="30"/>
      <c r="GER18" s="30"/>
      <c r="GEU18" s="30"/>
      <c r="GEX18" s="30"/>
      <c r="GFA18" s="30"/>
      <c r="GFD18" s="30"/>
      <c r="GFG18" s="30"/>
      <c r="GFJ18" s="30"/>
      <c r="GFM18" s="30"/>
      <c r="GFP18" s="31"/>
      <c r="GFQ18" s="264"/>
      <c r="GFT18" s="30"/>
      <c r="GFW18" s="30"/>
      <c r="GFZ18" s="30"/>
      <c r="GGC18" s="30"/>
      <c r="GGF18" s="30"/>
      <c r="GGI18" s="30"/>
      <c r="GGL18" s="30"/>
      <c r="GGO18" s="30"/>
      <c r="GGR18" s="30"/>
      <c r="GGU18" s="30"/>
      <c r="GGX18" s="30"/>
      <c r="GHA18" s="30"/>
      <c r="GHD18" s="30"/>
      <c r="GHG18" s="30"/>
      <c r="GHJ18" s="31"/>
      <c r="GHK18" s="264"/>
      <c r="GHN18" s="30"/>
      <c r="GHQ18" s="30"/>
      <c r="GHT18" s="30"/>
      <c r="GHW18" s="30"/>
      <c r="GHZ18" s="30"/>
      <c r="GIC18" s="30"/>
      <c r="GIF18" s="30"/>
      <c r="GII18" s="30"/>
      <c r="GIL18" s="30"/>
      <c r="GIO18" s="30"/>
      <c r="GIR18" s="30"/>
      <c r="GIU18" s="30"/>
      <c r="GIX18" s="30"/>
      <c r="GJA18" s="30"/>
      <c r="GJD18" s="31"/>
      <c r="GJE18" s="264"/>
      <c r="GJH18" s="30"/>
      <c r="GJK18" s="30"/>
      <c r="GJN18" s="30"/>
      <c r="GJQ18" s="30"/>
      <c r="GJT18" s="30"/>
      <c r="GJW18" s="30"/>
      <c r="GJZ18" s="30"/>
      <c r="GKC18" s="30"/>
      <c r="GKF18" s="30"/>
      <c r="GKI18" s="30"/>
      <c r="GKL18" s="30"/>
      <c r="GKO18" s="30"/>
      <c r="GKR18" s="30"/>
      <c r="GKU18" s="30"/>
      <c r="GKX18" s="31"/>
      <c r="GKY18" s="264"/>
      <c r="GLB18" s="30"/>
      <c r="GLE18" s="30"/>
      <c r="GLH18" s="30"/>
      <c r="GLK18" s="30"/>
      <c r="GLN18" s="30"/>
      <c r="GLQ18" s="30"/>
      <c r="GLT18" s="30"/>
      <c r="GLW18" s="30"/>
      <c r="GLZ18" s="30"/>
      <c r="GMC18" s="30"/>
      <c r="GMF18" s="30"/>
      <c r="GMI18" s="30"/>
      <c r="GML18" s="30"/>
      <c r="GMO18" s="30"/>
      <c r="GMR18" s="31"/>
      <c r="GMS18" s="264"/>
      <c r="GMV18" s="30"/>
      <c r="GMY18" s="30"/>
      <c r="GNB18" s="30"/>
      <c r="GNE18" s="30"/>
      <c r="GNH18" s="30"/>
      <c r="GNK18" s="30"/>
      <c r="GNN18" s="30"/>
      <c r="GNQ18" s="30"/>
      <c r="GNT18" s="30"/>
      <c r="GNW18" s="30"/>
      <c r="GNZ18" s="30"/>
      <c r="GOC18" s="30"/>
      <c r="GOF18" s="30"/>
      <c r="GOI18" s="30"/>
      <c r="GOL18" s="31"/>
      <c r="GOM18" s="264"/>
      <c r="GOP18" s="30"/>
      <c r="GOS18" s="30"/>
      <c r="GOV18" s="30"/>
      <c r="GOY18" s="30"/>
      <c r="GPB18" s="30"/>
      <c r="GPE18" s="30"/>
      <c r="GPH18" s="30"/>
      <c r="GPK18" s="30"/>
      <c r="GPN18" s="30"/>
      <c r="GPQ18" s="30"/>
      <c r="GPT18" s="30"/>
      <c r="GPW18" s="30"/>
      <c r="GPZ18" s="30"/>
      <c r="GQC18" s="30"/>
      <c r="GQF18" s="31"/>
      <c r="GQG18" s="264"/>
      <c r="GQJ18" s="30"/>
      <c r="GQM18" s="30"/>
      <c r="GQP18" s="30"/>
      <c r="GQS18" s="30"/>
      <c r="GQV18" s="30"/>
      <c r="GQY18" s="30"/>
      <c r="GRB18" s="30"/>
      <c r="GRE18" s="30"/>
      <c r="GRH18" s="30"/>
      <c r="GRK18" s="30"/>
      <c r="GRN18" s="30"/>
      <c r="GRQ18" s="30"/>
      <c r="GRT18" s="30"/>
      <c r="GRW18" s="30"/>
      <c r="GRZ18" s="31"/>
      <c r="GSA18" s="264"/>
      <c r="GSD18" s="30"/>
      <c r="GSG18" s="30"/>
      <c r="GSJ18" s="30"/>
      <c r="GSM18" s="30"/>
      <c r="GSP18" s="30"/>
      <c r="GSS18" s="30"/>
      <c r="GSV18" s="30"/>
      <c r="GSY18" s="30"/>
      <c r="GTB18" s="30"/>
      <c r="GTE18" s="30"/>
      <c r="GTH18" s="30"/>
      <c r="GTK18" s="30"/>
      <c r="GTN18" s="30"/>
      <c r="GTQ18" s="30"/>
      <c r="GTT18" s="31"/>
      <c r="GTU18" s="264"/>
      <c r="GTX18" s="30"/>
      <c r="GUA18" s="30"/>
      <c r="GUD18" s="30"/>
      <c r="GUG18" s="30"/>
      <c r="GUJ18" s="30"/>
      <c r="GUM18" s="30"/>
      <c r="GUP18" s="30"/>
      <c r="GUS18" s="30"/>
      <c r="GUV18" s="30"/>
      <c r="GUY18" s="30"/>
      <c r="GVB18" s="30"/>
      <c r="GVE18" s="30"/>
      <c r="GVH18" s="30"/>
      <c r="GVK18" s="30"/>
      <c r="GVN18" s="31"/>
      <c r="GVO18" s="264"/>
      <c r="GVR18" s="30"/>
      <c r="GVU18" s="30"/>
      <c r="GVX18" s="30"/>
      <c r="GWA18" s="30"/>
      <c r="GWD18" s="30"/>
      <c r="GWG18" s="30"/>
      <c r="GWJ18" s="30"/>
      <c r="GWM18" s="30"/>
      <c r="GWP18" s="30"/>
      <c r="GWS18" s="30"/>
      <c r="GWV18" s="30"/>
      <c r="GWY18" s="30"/>
      <c r="GXB18" s="30"/>
      <c r="GXE18" s="30"/>
      <c r="GXH18" s="31"/>
      <c r="GXI18" s="264"/>
      <c r="GXL18" s="30"/>
      <c r="GXO18" s="30"/>
      <c r="GXR18" s="30"/>
      <c r="GXU18" s="30"/>
      <c r="GXX18" s="30"/>
      <c r="GYA18" s="30"/>
      <c r="GYD18" s="30"/>
      <c r="GYG18" s="30"/>
      <c r="GYJ18" s="30"/>
      <c r="GYM18" s="30"/>
      <c r="GYP18" s="30"/>
      <c r="GYS18" s="30"/>
      <c r="GYV18" s="30"/>
      <c r="GYY18" s="30"/>
      <c r="GZB18" s="31"/>
      <c r="GZC18" s="264"/>
      <c r="GZF18" s="30"/>
      <c r="GZI18" s="30"/>
      <c r="GZL18" s="30"/>
      <c r="GZO18" s="30"/>
      <c r="GZR18" s="30"/>
      <c r="GZU18" s="30"/>
      <c r="GZX18" s="30"/>
      <c r="HAA18" s="30"/>
      <c r="HAD18" s="30"/>
      <c r="HAG18" s="30"/>
      <c r="HAJ18" s="30"/>
      <c r="HAM18" s="30"/>
      <c r="HAP18" s="30"/>
      <c r="HAS18" s="30"/>
      <c r="HAV18" s="31"/>
      <c r="HAW18" s="264"/>
      <c r="HAZ18" s="30"/>
      <c r="HBC18" s="30"/>
      <c r="HBF18" s="30"/>
      <c r="HBI18" s="30"/>
      <c r="HBL18" s="30"/>
      <c r="HBO18" s="30"/>
      <c r="HBR18" s="30"/>
      <c r="HBU18" s="30"/>
      <c r="HBX18" s="30"/>
      <c r="HCA18" s="30"/>
      <c r="HCD18" s="30"/>
      <c r="HCG18" s="30"/>
      <c r="HCJ18" s="30"/>
      <c r="HCM18" s="30"/>
      <c r="HCP18" s="31"/>
      <c r="HCQ18" s="264"/>
      <c r="HCT18" s="30"/>
      <c r="HCW18" s="30"/>
      <c r="HCZ18" s="30"/>
      <c r="HDC18" s="30"/>
      <c r="HDF18" s="30"/>
      <c r="HDI18" s="30"/>
      <c r="HDL18" s="30"/>
      <c r="HDO18" s="30"/>
      <c r="HDR18" s="30"/>
      <c r="HDU18" s="30"/>
      <c r="HDX18" s="30"/>
      <c r="HEA18" s="30"/>
      <c r="HED18" s="30"/>
      <c r="HEG18" s="30"/>
      <c r="HEJ18" s="31"/>
      <c r="HEK18" s="264"/>
      <c r="HEN18" s="30"/>
      <c r="HEQ18" s="30"/>
      <c r="HET18" s="30"/>
      <c r="HEW18" s="30"/>
      <c r="HEZ18" s="30"/>
      <c r="HFC18" s="30"/>
      <c r="HFF18" s="30"/>
      <c r="HFI18" s="30"/>
      <c r="HFL18" s="30"/>
      <c r="HFO18" s="30"/>
      <c r="HFR18" s="30"/>
      <c r="HFU18" s="30"/>
      <c r="HFX18" s="30"/>
      <c r="HGA18" s="30"/>
      <c r="HGD18" s="31"/>
      <c r="HGE18" s="264"/>
      <c r="HGH18" s="30"/>
      <c r="HGK18" s="30"/>
      <c r="HGN18" s="30"/>
      <c r="HGQ18" s="30"/>
      <c r="HGT18" s="30"/>
      <c r="HGW18" s="30"/>
      <c r="HGZ18" s="30"/>
      <c r="HHC18" s="30"/>
      <c r="HHF18" s="30"/>
      <c r="HHI18" s="30"/>
      <c r="HHL18" s="30"/>
      <c r="HHO18" s="30"/>
      <c r="HHR18" s="30"/>
      <c r="HHU18" s="30"/>
      <c r="HHX18" s="31"/>
      <c r="HHY18" s="264"/>
      <c r="HIB18" s="30"/>
      <c r="HIE18" s="30"/>
      <c r="HIH18" s="30"/>
      <c r="HIK18" s="30"/>
      <c r="HIN18" s="30"/>
      <c r="HIQ18" s="30"/>
      <c r="HIT18" s="30"/>
      <c r="HIW18" s="30"/>
      <c r="HIZ18" s="30"/>
      <c r="HJC18" s="30"/>
      <c r="HJF18" s="30"/>
      <c r="HJI18" s="30"/>
      <c r="HJL18" s="30"/>
      <c r="HJO18" s="30"/>
      <c r="HJR18" s="31"/>
      <c r="HJS18" s="264"/>
      <c r="HJV18" s="30"/>
      <c r="HJY18" s="30"/>
      <c r="HKB18" s="30"/>
      <c r="HKE18" s="30"/>
      <c r="HKH18" s="30"/>
      <c r="HKK18" s="30"/>
      <c r="HKN18" s="30"/>
      <c r="HKQ18" s="30"/>
      <c r="HKT18" s="30"/>
      <c r="HKW18" s="30"/>
      <c r="HKZ18" s="30"/>
      <c r="HLC18" s="30"/>
      <c r="HLF18" s="30"/>
      <c r="HLI18" s="30"/>
      <c r="HLL18" s="31"/>
      <c r="HLM18" s="264"/>
      <c r="HLP18" s="30"/>
      <c r="HLS18" s="30"/>
      <c r="HLV18" s="30"/>
      <c r="HLY18" s="30"/>
      <c r="HMB18" s="30"/>
      <c r="HME18" s="30"/>
      <c r="HMH18" s="30"/>
      <c r="HMK18" s="30"/>
      <c r="HMN18" s="30"/>
      <c r="HMQ18" s="30"/>
      <c r="HMT18" s="30"/>
      <c r="HMW18" s="30"/>
      <c r="HMZ18" s="30"/>
      <c r="HNC18" s="30"/>
      <c r="HNF18" s="31"/>
      <c r="HNG18" s="264"/>
      <c r="HNJ18" s="30"/>
      <c r="HNM18" s="30"/>
      <c r="HNP18" s="30"/>
      <c r="HNS18" s="30"/>
      <c r="HNV18" s="30"/>
      <c r="HNY18" s="30"/>
      <c r="HOB18" s="30"/>
      <c r="HOE18" s="30"/>
      <c r="HOH18" s="30"/>
      <c r="HOK18" s="30"/>
      <c r="HON18" s="30"/>
      <c r="HOQ18" s="30"/>
      <c r="HOT18" s="30"/>
      <c r="HOW18" s="30"/>
      <c r="HOZ18" s="31"/>
      <c r="HPA18" s="264"/>
      <c r="HPD18" s="30"/>
      <c r="HPG18" s="30"/>
      <c r="HPJ18" s="30"/>
      <c r="HPM18" s="30"/>
      <c r="HPP18" s="30"/>
      <c r="HPS18" s="30"/>
      <c r="HPV18" s="30"/>
      <c r="HPY18" s="30"/>
      <c r="HQB18" s="30"/>
      <c r="HQE18" s="30"/>
      <c r="HQH18" s="30"/>
      <c r="HQK18" s="30"/>
      <c r="HQN18" s="30"/>
      <c r="HQQ18" s="30"/>
      <c r="HQT18" s="31"/>
      <c r="HQU18" s="264"/>
      <c r="HQX18" s="30"/>
      <c r="HRA18" s="30"/>
      <c r="HRD18" s="30"/>
      <c r="HRG18" s="30"/>
      <c r="HRJ18" s="30"/>
      <c r="HRM18" s="30"/>
      <c r="HRP18" s="30"/>
      <c r="HRS18" s="30"/>
      <c r="HRV18" s="30"/>
      <c r="HRY18" s="30"/>
      <c r="HSB18" s="30"/>
      <c r="HSE18" s="30"/>
      <c r="HSH18" s="30"/>
      <c r="HSK18" s="30"/>
      <c r="HSN18" s="31"/>
      <c r="HSO18" s="264"/>
      <c r="HSR18" s="30"/>
      <c r="HSU18" s="30"/>
      <c r="HSX18" s="30"/>
      <c r="HTA18" s="30"/>
      <c r="HTD18" s="30"/>
      <c r="HTG18" s="30"/>
      <c r="HTJ18" s="30"/>
      <c r="HTM18" s="30"/>
      <c r="HTP18" s="30"/>
      <c r="HTS18" s="30"/>
      <c r="HTV18" s="30"/>
      <c r="HTY18" s="30"/>
      <c r="HUB18" s="30"/>
      <c r="HUE18" s="30"/>
      <c r="HUH18" s="31"/>
      <c r="HUI18" s="264"/>
      <c r="HUL18" s="30"/>
      <c r="HUO18" s="30"/>
      <c r="HUR18" s="30"/>
      <c r="HUU18" s="30"/>
      <c r="HUX18" s="30"/>
      <c r="HVA18" s="30"/>
      <c r="HVD18" s="30"/>
      <c r="HVG18" s="30"/>
      <c r="HVJ18" s="30"/>
      <c r="HVM18" s="30"/>
      <c r="HVP18" s="30"/>
      <c r="HVS18" s="30"/>
      <c r="HVV18" s="30"/>
      <c r="HVY18" s="30"/>
      <c r="HWB18" s="31"/>
      <c r="HWC18" s="264"/>
      <c r="HWF18" s="30"/>
      <c r="HWI18" s="30"/>
      <c r="HWL18" s="30"/>
      <c r="HWO18" s="30"/>
      <c r="HWR18" s="30"/>
      <c r="HWU18" s="30"/>
      <c r="HWX18" s="30"/>
      <c r="HXA18" s="30"/>
      <c r="HXD18" s="30"/>
      <c r="HXG18" s="30"/>
      <c r="HXJ18" s="30"/>
      <c r="HXM18" s="30"/>
      <c r="HXP18" s="30"/>
      <c r="HXS18" s="30"/>
      <c r="HXV18" s="31"/>
      <c r="HXW18" s="264"/>
      <c r="HXZ18" s="30"/>
      <c r="HYC18" s="30"/>
      <c r="HYF18" s="30"/>
      <c r="HYI18" s="30"/>
      <c r="HYL18" s="30"/>
      <c r="HYO18" s="30"/>
      <c r="HYR18" s="30"/>
      <c r="HYU18" s="30"/>
      <c r="HYX18" s="30"/>
      <c r="HZA18" s="30"/>
      <c r="HZD18" s="30"/>
      <c r="HZG18" s="30"/>
      <c r="HZJ18" s="30"/>
      <c r="HZM18" s="30"/>
      <c r="HZP18" s="31"/>
      <c r="HZQ18" s="264"/>
      <c r="HZT18" s="30"/>
      <c r="HZW18" s="30"/>
      <c r="HZZ18" s="30"/>
      <c r="IAC18" s="30"/>
      <c r="IAF18" s="30"/>
      <c r="IAI18" s="30"/>
      <c r="IAL18" s="30"/>
      <c r="IAO18" s="30"/>
      <c r="IAR18" s="30"/>
      <c r="IAU18" s="30"/>
      <c r="IAX18" s="30"/>
      <c r="IBA18" s="30"/>
      <c r="IBD18" s="30"/>
      <c r="IBG18" s="30"/>
      <c r="IBJ18" s="31"/>
      <c r="IBK18" s="264"/>
      <c r="IBN18" s="30"/>
      <c r="IBQ18" s="30"/>
      <c r="IBT18" s="30"/>
      <c r="IBW18" s="30"/>
      <c r="IBZ18" s="30"/>
      <c r="ICC18" s="30"/>
      <c r="ICF18" s="30"/>
      <c r="ICI18" s="30"/>
      <c r="ICL18" s="30"/>
      <c r="ICO18" s="30"/>
      <c r="ICR18" s="30"/>
      <c r="ICU18" s="30"/>
      <c r="ICX18" s="30"/>
      <c r="IDA18" s="30"/>
      <c r="IDD18" s="31"/>
      <c r="IDE18" s="264"/>
      <c r="IDH18" s="30"/>
      <c r="IDK18" s="30"/>
      <c r="IDN18" s="30"/>
      <c r="IDQ18" s="30"/>
      <c r="IDT18" s="30"/>
      <c r="IDW18" s="30"/>
      <c r="IDZ18" s="30"/>
      <c r="IEC18" s="30"/>
      <c r="IEF18" s="30"/>
      <c r="IEI18" s="30"/>
      <c r="IEL18" s="30"/>
      <c r="IEO18" s="30"/>
      <c r="IER18" s="30"/>
      <c r="IEU18" s="30"/>
      <c r="IEX18" s="31"/>
      <c r="IEY18" s="264"/>
      <c r="IFB18" s="30"/>
      <c r="IFE18" s="30"/>
      <c r="IFH18" s="30"/>
      <c r="IFK18" s="30"/>
      <c r="IFN18" s="30"/>
      <c r="IFQ18" s="30"/>
      <c r="IFT18" s="30"/>
      <c r="IFW18" s="30"/>
      <c r="IFZ18" s="30"/>
      <c r="IGC18" s="30"/>
      <c r="IGF18" s="30"/>
      <c r="IGI18" s="30"/>
      <c r="IGL18" s="30"/>
      <c r="IGO18" s="30"/>
      <c r="IGR18" s="31"/>
      <c r="IGS18" s="264"/>
      <c r="IGV18" s="30"/>
      <c r="IGY18" s="30"/>
      <c r="IHB18" s="30"/>
      <c r="IHE18" s="30"/>
      <c r="IHH18" s="30"/>
      <c r="IHK18" s="30"/>
      <c r="IHN18" s="30"/>
      <c r="IHQ18" s="30"/>
      <c r="IHT18" s="30"/>
      <c r="IHW18" s="30"/>
      <c r="IHZ18" s="30"/>
      <c r="IIC18" s="30"/>
      <c r="IIF18" s="30"/>
      <c r="III18" s="30"/>
      <c r="IIL18" s="31"/>
      <c r="IIM18" s="264"/>
      <c r="IIP18" s="30"/>
      <c r="IIS18" s="30"/>
      <c r="IIV18" s="30"/>
      <c r="IIY18" s="30"/>
      <c r="IJB18" s="30"/>
      <c r="IJE18" s="30"/>
      <c r="IJH18" s="30"/>
      <c r="IJK18" s="30"/>
      <c r="IJN18" s="30"/>
      <c r="IJQ18" s="30"/>
      <c r="IJT18" s="30"/>
      <c r="IJW18" s="30"/>
      <c r="IJZ18" s="30"/>
      <c r="IKC18" s="30"/>
      <c r="IKF18" s="31"/>
      <c r="IKG18" s="264"/>
      <c r="IKJ18" s="30"/>
      <c r="IKM18" s="30"/>
      <c r="IKP18" s="30"/>
      <c r="IKS18" s="30"/>
      <c r="IKV18" s="30"/>
      <c r="IKY18" s="30"/>
      <c r="ILB18" s="30"/>
      <c r="ILE18" s="30"/>
      <c r="ILH18" s="30"/>
      <c r="ILK18" s="30"/>
      <c r="ILN18" s="30"/>
      <c r="ILQ18" s="30"/>
      <c r="ILT18" s="30"/>
      <c r="ILW18" s="30"/>
      <c r="ILZ18" s="31"/>
      <c r="IMA18" s="264"/>
      <c r="IMD18" s="30"/>
      <c r="IMG18" s="30"/>
      <c r="IMJ18" s="30"/>
      <c r="IMM18" s="30"/>
      <c r="IMP18" s="30"/>
      <c r="IMS18" s="30"/>
      <c r="IMV18" s="30"/>
      <c r="IMY18" s="30"/>
      <c r="INB18" s="30"/>
      <c r="INE18" s="30"/>
      <c r="INH18" s="30"/>
      <c r="INK18" s="30"/>
      <c r="INN18" s="30"/>
      <c r="INQ18" s="30"/>
      <c r="INT18" s="31"/>
      <c r="INU18" s="264"/>
      <c r="INX18" s="30"/>
      <c r="IOA18" s="30"/>
      <c r="IOD18" s="30"/>
      <c r="IOG18" s="30"/>
      <c r="IOJ18" s="30"/>
      <c r="IOM18" s="30"/>
      <c r="IOP18" s="30"/>
      <c r="IOS18" s="30"/>
      <c r="IOV18" s="30"/>
      <c r="IOY18" s="30"/>
      <c r="IPB18" s="30"/>
      <c r="IPE18" s="30"/>
      <c r="IPH18" s="30"/>
      <c r="IPK18" s="30"/>
      <c r="IPN18" s="31"/>
      <c r="IPO18" s="264"/>
      <c r="IPR18" s="30"/>
      <c r="IPU18" s="30"/>
      <c r="IPX18" s="30"/>
      <c r="IQA18" s="30"/>
      <c r="IQD18" s="30"/>
      <c r="IQG18" s="30"/>
      <c r="IQJ18" s="30"/>
      <c r="IQM18" s="30"/>
      <c r="IQP18" s="30"/>
      <c r="IQS18" s="30"/>
      <c r="IQV18" s="30"/>
      <c r="IQY18" s="30"/>
      <c r="IRB18" s="30"/>
      <c r="IRE18" s="30"/>
      <c r="IRH18" s="31"/>
      <c r="IRI18" s="264"/>
      <c r="IRL18" s="30"/>
      <c r="IRO18" s="30"/>
      <c r="IRR18" s="30"/>
      <c r="IRU18" s="30"/>
      <c r="IRX18" s="30"/>
      <c r="ISA18" s="30"/>
      <c r="ISD18" s="30"/>
      <c r="ISG18" s="30"/>
      <c r="ISJ18" s="30"/>
      <c r="ISM18" s="30"/>
      <c r="ISP18" s="30"/>
      <c r="ISS18" s="30"/>
      <c r="ISV18" s="30"/>
      <c r="ISY18" s="30"/>
      <c r="ITB18" s="31"/>
      <c r="ITC18" s="264"/>
      <c r="ITF18" s="30"/>
      <c r="ITI18" s="30"/>
      <c r="ITL18" s="30"/>
      <c r="ITO18" s="30"/>
      <c r="ITR18" s="30"/>
      <c r="ITU18" s="30"/>
      <c r="ITX18" s="30"/>
      <c r="IUA18" s="30"/>
      <c r="IUD18" s="30"/>
      <c r="IUG18" s="30"/>
      <c r="IUJ18" s="30"/>
      <c r="IUM18" s="30"/>
      <c r="IUP18" s="30"/>
      <c r="IUS18" s="30"/>
      <c r="IUV18" s="31"/>
      <c r="IUW18" s="264"/>
      <c r="IUZ18" s="30"/>
      <c r="IVC18" s="30"/>
      <c r="IVF18" s="30"/>
      <c r="IVI18" s="30"/>
      <c r="IVL18" s="30"/>
      <c r="IVO18" s="30"/>
      <c r="IVR18" s="30"/>
      <c r="IVU18" s="30"/>
      <c r="IVX18" s="30"/>
      <c r="IWA18" s="30"/>
      <c r="IWD18" s="30"/>
      <c r="IWG18" s="30"/>
      <c r="IWJ18" s="30"/>
      <c r="IWM18" s="30"/>
      <c r="IWP18" s="31"/>
      <c r="IWQ18" s="264"/>
      <c r="IWT18" s="30"/>
      <c r="IWW18" s="30"/>
      <c r="IWZ18" s="30"/>
      <c r="IXC18" s="30"/>
      <c r="IXF18" s="30"/>
      <c r="IXI18" s="30"/>
      <c r="IXL18" s="30"/>
      <c r="IXO18" s="30"/>
      <c r="IXR18" s="30"/>
      <c r="IXU18" s="30"/>
      <c r="IXX18" s="30"/>
      <c r="IYA18" s="30"/>
      <c r="IYD18" s="30"/>
      <c r="IYG18" s="30"/>
      <c r="IYJ18" s="31"/>
      <c r="IYK18" s="264"/>
      <c r="IYN18" s="30"/>
      <c r="IYQ18" s="30"/>
      <c r="IYT18" s="30"/>
      <c r="IYW18" s="30"/>
      <c r="IYZ18" s="30"/>
      <c r="IZC18" s="30"/>
      <c r="IZF18" s="30"/>
      <c r="IZI18" s="30"/>
      <c r="IZL18" s="30"/>
      <c r="IZO18" s="30"/>
      <c r="IZR18" s="30"/>
      <c r="IZU18" s="30"/>
      <c r="IZX18" s="30"/>
      <c r="JAA18" s="30"/>
      <c r="JAD18" s="31"/>
      <c r="JAE18" s="264"/>
      <c r="JAH18" s="30"/>
      <c r="JAK18" s="30"/>
      <c r="JAN18" s="30"/>
      <c r="JAQ18" s="30"/>
      <c r="JAT18" s="30"/>
      <c r="JAW18" s="30"/>
      <c r="JAZ18" s="30"/>
      <c r="JBC18" s="30"/>
      <c r="JBF18" s="30"/>
      <c r="JBI18" s="30"/>
      <c r="JBL18" s="30"/>
      <c r="JBO18" s="30"/>
      <c r="JBR18" s="30"/>
      <c r="JBU18" s="30"/>
      <c r="JBX18" s="31"/>
      <c r="JBY18" s="264"/>
      <c r="JCB18" s="30"/>
      <c r="JCE18" s="30"/>
      <c r="JCH18" s="30"/>
      <c r="JCK18" s="30"/>
      <c r="JCN18" s="30"/>
      <c r="JCQ18" s="30"/>
      <c r="JCT18" s="30"/>
      <c r="JCW18" s="30"/>
      <c r="JCZ18" s="30"/>
      <c r="JDC18" s="30"/>
      <c r="JDF18" s="30"/>
      <c r="JDI18" s="30"/>
      <c r="JDL18" s="30"/>
      <c r="JDO18" s="30"/>
      <c r="JDR18" s="31"/>
      <c r="JDS18" s="264"/>
      <c r="JDV18" s="30"/>
      <c r="JDY18" s="30"/>
      <c r="JEB18" s="30"/>
      <c r="JEE18" s="30"/>
      <c r="JEH18" s="30"/>
      <c r="JEK18" s="30"/>
      <c r="JEN18" s="30"/>
      <c r="JEQ18" s="30"/>
      <c r="JET18" s="30"/>
      <c r="JEW18" s="30"/>
      <c r="JEZ18" s="30"/>
      <c r="JFC18" s="30"/>
      <c r="JFF18" s="30"/>
      <c r="JFI18" s="30"/>
      <c r="JFL18" s="31"/>
      <c r="JFM18" s="264"/>
      <c r="JFP18" s="30"/>
      <c r="JFS18" s="30"/>
      <c r="JFV18" s="30"/>
      <c r="JFY18" s="30"/>
      <c r="JGB18" s="30"/>
      <c r="JGE18" s="30"/>
      <c r="JGH18" s="30"/>
      <c r="JGK18" s="30"/>
      <c r="JGN18" s="30"/>
      <c r="JGQ18" s="30"/>
      <c r="JGT18" s="30"/>
      <c r="JGW18" s="30"/>
      <c r="JGZ18" s="30"/>
      <c r="JHC18" s="30"/>
      <c r="JHF18" s="31"/>
      <c r="JHG18" s="264"/>
      <c r="JHJ18" s="30"/>
      <c r="JHM18" s="30"/>
      <c r="JHP18" s="30"/>
      <c r="JHS18" s="30"/>
      <c r="JHV18" s="30"/>
      <c r="JHY18" s="30"/>
      <c r="JIB18" s="30"/>
      <c r="JIE18" s="30"/>
      <c r="JIH18" s="30"/>
      <c r="JIK18" s="30"/>
      <c r="JIN18" s="30"/>
      <c r="JIQ18" s="30"/>
      <c r="JIT18" s="30"/>
      <c r="JIW18" s="30"/>
      <c r="JIZ18" s="31"/>
      <c r="JJA18" s="264"/>
      <c r="JJD18" s="30"/>
      <c r="JJG18" s="30"/>
      <c r="JJJ18" s="30"/>
      <c r="JJM18" s="30"/>
      <c r="JJP18" s="30"/>
      <c r="JJS18" s="30"/>
      <c r="JJV18" s="30"/>
      <c r="JJY18" s="30"/>
      <c r="JKB18" s="30"/>
      <c r="JKE18" s="30"/>
      <c r="JKH18" s="30"/>
      <c r="JKK18" s="30"/>
      <c r="JKN18" s="30"/>
      <c r="JKQ18" s="30"/>
      <c r="JKT18" s="31"/>
      <c r="JKU18" s="264"/>
      <c r="JKX18" s="30"/>
      <c r="JLA18" s="30"/>
      <c r="JLD18" s="30"/>
      <c r="JLG18" s="30"/>
      <c r="JLJ18" s="30"/>
      <c r="JLM18" s="30"/>
      <c r="JLP18" s="30"/>
      <c r="JLS18" s="30"/>
      <c r="JLV18" s="30"/>
      <c r="JLY18" s="30"/>
      <c r="JMB18" s="30"/>
      <c r="JME18" s="30"/>
      <c r="JMH18" s="30"/>
      <c r="JMK18" s="30"/>
      <c r="JMN18" s="31"/>
      <c r="JMO18" s="264"/>
      <c r="JMR18" s="30"/>
      <c r="JMU18" s="30"/>
      <c r="JMX18" s="30"/>
      <c r="JNA18" s="30"/>
      <c r="JND18" s="30"/>
      <c r="JNG18" s="30"/>
      <c r="JNJ18" s="30"/>
      <c r="JNM18" s="30"/>
      <c r="JNP18" s="30"/>
      <c r="JNS18" s="30"/>
      <c r="JNV18" s="30"/>
      <c r="JNY18" s="30"/>
      <c r="JOB18" s="30"/>
      <c r="JOE18" s="30"/>
      <c r="JOH18" s="31"/>
      <c r="JOI18" s="264"/>
      <c r="JOL18" s="30"/>
      <c r="JOO18" s="30"/>
      <c r="JOR18" s="30"/>
      <c r="JOU18" s="30"/>
      <c r="JOX18" s="30"/>
      <c r="JPA18" s="30"/>
      <c r="JPD18" s="30"/>
      <c r="JPG18" s="30"/>
      <c r="JPJ18" s="30"/>
      <c r="JPM18" s="30"/>
      <c r="JPP18" s="30"/>
      <c r="JPS18" s="30"/>
      <c r="JPV18" s="30"/>
      <c r="JPY18" s="30"/>
      <c r="JQB18" s="31"/>
      <c r="JQC18" s="264"/>
      <c r="JQF18" s="30"/>
      <c r="JQI18" s="30"/>
      <c r="JQL18" s="30"/>
      <c r="JQO18" s="30"/>
      <c r="JQR18" s="30"/>
      <c r="JQU18" s="30"/>
      <c r="JQX18" s="30"/>
      <c r="JRA18" s="30"/>
      <c r="JRD18" s="30"/>
      <c r="JRG18" s="30"/>
      <c r="JRJ18" s="30"/>
      <c r="JRM18" s="30"/>
      <c r="JRP18" s="30"/>
      <c r="JRS18" s="30"/>
      <c r="JRV18" s="31"/>
      <c r="JRW18" s="264"/>
      <c r="JRZ18" s="30"/>
      <c r="JSC18" s="30"/>
      <c r="JSF18" s="30"/>
      <c r="JSI18" s="30"/>
      <c r="JSL18" s="30"/>
      <c r="JSO18" s="30"/>
      <c r="JSR18" s="30"/>
      <c r="JSU18" s="30"/>
      <c r="JSX18" s="30"/>
      <c r="JTA18" s="30"/>
      <c r="JTD18" s="30"/>
      <c r="JTG18" s="30"/>
      <c r="JTJ18" s="30"/>
      <c r="JTM18" s="30"/>
      <c r="JTP18" s="31"/>
      <c r="JTQ18" s="264"/>
      <c r="JTT18" s="30"/>
      <c r="JTW18" s="30"/>
      <c r="JTZ18" s="30"/>
      <c r="JUC18" s="30"/>
      <c r="JUF18" s="30"/>
      <c r="JUI18" s="30"/>
      <c r="JUL18" s="30"/>
      <c r="JUO18" s="30"/>
      <c r="JUR18" s="30"/>
      <c r="JUU18" s="30"/>
      <c r="JUX18" s="30"/>
      <c r="JVA18" s="30"/>
      <c r="JVD18" s="30"/>
      <c r="JVG18" s="30"/>
      <c r="JVJ18" s="31"/>
      <c r="JVK18" s="264"/>
      <c r="JVN18" s="30"/>
      <c r="JVQ18" s="30"/>
      <c r="JVT18" s="30"/>
      <c r="JVW18" s="30"/>
      <c r="JVZ18" s="30"/>
      <c r="JWC18" s="30"/>
      <c r="JWF18" s="30"/>
      <c r="JWI18" s="30"/>
      <c r="JWL18" s="30"/>
      <c r="JWO18" s="30"/>
      <c r="JWR18" s="30"/>
      <c r="JWU18" s="30"/>
      <c r="JWX18" s="30"/>
      <c r="JXA18" s="30"/>
      <c r="JXD18" s="31"/>
      <c r="JXE18" s="264"/>
      <c r="JXH18" s="30"/>
      <c r="JXK18" s="30"/>
      <c r="JXN18" s="30"/>
      <c r="JXQ18" s="30"/>
      <c r="JXT18" s="30"/>
      <c r="JXW18" s="30"/>
      <c r="JXZ18" s="30"/>
      <c r="JYC18" s="30"/>
      <c r="JYF18" s="30"/>
      <c r="JYI18" s="30"/>
      <c r="JYL18" s="30"/>
      <c r="JYO18" s="30"/>
      <c r="JYR18" s="30"/>
      <c r="JYU18" s="30"/>
      <c r="JYX18" s="31"/>
      <c r="JYY18" s="264"/>
      <c r="JZB18" s="30"/>
      <c r="JZE18" s="30"/>
      <c r="JZH18" s="30"/>
      <c r="JZK18" s="30"/>
      <c r="JZN18" s="30"/>
      <c r="JZQ18" s="30"/>
      <c r="JZT18" s="30"/>
      <c r="JZW18" s="30"/>
      <c r="JZZ18" s="30"/>
      <c r="KAC18" s="30"/>
      <c r="KAF18" s="30"/>
      <c r="KAI18" s="30"/>
      <c r="KAL18" s="30"/>
      <c r="KAO18" s="30"/>
      <c r="KAR18" s="31"/>
      <c r="KAS18" s="264"/>
      <c r="KAV18" s="30"/>
      <c r="KAY18" s="30"/>
      <c r="KBB18" s="30"/>
      <c r="KBE18" s="30"/>
      <c r="KBH18" s="30"/>
      <c r="KBK18" s="30"/>
      <c r="KBN18" s="30"/>
      <c r="KBQ18" s="30"/>
      <c r="KBT18" s="30"/>
      <c r="KBW18" s="30"/>
      <c r="KBZ18" s="30"/>
      <c r="KCC18" s="30"/>
      <c r="KCF18" s="30"/>
      <c r="KCI18" s="30"/>
      <c r="KCL18" s="31"/>
      <c r="KCM18" s="264"/>
      <c r="KCP18" s="30"/>
      <c r="KCS18" s="30"/>
      <c r="KCV18" s="30"/>
      <c r="KCY18" s="30"/>
      <c r="KDB18" s="30"/>
      <c r="KDE18" s="30"/>
      <c r="KDH18" s="30"/>
      <c r="KDK18" s="30"/>
      <c r="KDN18" s="30"/>
      <c r="KDQ18" s="30"/>
      <c r="KDT18" s="30"/>
      <c r="KDW18" s="30"/>
      <c r="KDZ18" s="30"/>
      <c r="KEC18" s="30"/>
      <c r="KEF18" s="31"/>
      <c r="KEG18" s="264"/>
      <c r="KEJ18" s="30"/>
      <c r="KEM18" s="30"/>
      <c r="KEP18" s="30"/>
      <c r="KES18" s="30"/>
      <c r="KEV18" s="30"/>
      <c r="KEY18" s="30"/>
      <c r="KFB18" s="30"/>
      <c r="KFE18" s="30"/>
      <c r="KFH18" s="30"/>
      <c r="KFK18" s="30"/>
      <c r="KFN18" s="30"/>
      <c r="KFQ18" s="30"/>
      <c r="KFT18" s="30"/>
      <c r="KFW18" s="30"/>
      <c r="KFZ18" s="31"/>
      <c r="KGA18" s="264"/>
      <c r="KGD18" s="30"/>
      <c r="KGG18" s="30"/>
      <c r="KGJ18" s="30"/>
      <c r="KGM18" s="30"/>
      <c r="KGP18" s="30"/>
      <c r="KGS18" s="30"/>
      <c r="KGV18" s="30"/>
      <c r="KGY18" s="30"/>
      <c r="KHB18" s="30"/>
      <c r="KHE18" s="30"/>
      <c r="KHH18" s="30"/>
      <c r="KHK18" s="30"/>
      <c r="KHN18" s="30"/>
      <c r="KHQ18" s="30"/>
      <c r="KHT18" s="31"/>
      <c r="KHU18" s="264"/>
      <c r="KHX18" s="30"/>
      <c r="KIA18" s="30"/>
      <c r="KID18" s="30"/>
      <c r="KIG18" s="30"/>
      <c r="KIJ18" s="30"/>
      <c r="KIM18" s="30"/>
      <c r="KIP18" s="30"/>
      <c r="KIS18" s="30"/>
      <c r="KIV18" s="30"/>
      <c r="KIY18" s="30"/>
      <c r="KJB18" s="30"/>
      <c r="KJE18" s="30"/>
      <c r="KJH18" s="30"/>
      <c r="KJK18" s="30"/>
      <c r="KJN18" s="31"/>
      <c r="KJO18" s="264"/>
      <c r="KJR18" s="30"/>
      <c r="KJU18" s="30"/>
      <c r="KJX18" s="30"/>
      <c r="KKA18" s="30"/>
      <c r="KKD18" s="30"/>
      <c r="KKG18" s="30"/>
      <c r="KKJ18" s="30"/>
      <c r="KKM18" s="30"/>
      <c r="KKP18" s="30"/>
      <c r="KKS18" s="30"/>
      <c r="KKV18" s="30"/>
      <c r="KKY18" s="30"/>
      <c r="KLB18" s="30"/>
      <c r="KLE18" s="30"/>
      <c r="KLH18" s="31"/>
      <c r="KLI18" s="264"/>
      <c r="KLL18" s="30"/>
      <c r="KLO18" s="30"/>
      <c r="KLR18" s="30"/>
      <c r="KLU18" s="30"/>
      <c r="KLX18" s="30"/>
      <c r="KMA18" s="30"/>
      <c r="KMD18" s="30"/>
      <c r="KMG18" s="30"/>
      <c r="KMJ18" s="30"/>
      <c r="KMM18" s="30"/>
      <c r="KMP18" s="30"/>
      <c r="KMS18" s="30"/>
      <c r="KMV18" s="30"/>
      <c r="KMY18" s="30"/>
      <c r="KNB18" s="31"/>
      <c r="KNC18" s="264"/>
      <c r="KNF18" s="30"/>
      <c r="KNI18" s="30"/>
      <c r="KNL18" s="30"/>
      <c r="KNO18" s="30"/>
      <c r="KNR18" s="30"/>
      <c r="KNU18" s="30"/>
      <c r="KNX18" s="30"/>
      <c r="KOA18" s="30"/>
      <c r="KOD18" s="30"/>
      <c r="KOG18" s="30"/>
      <c r="KOJ18" s="30"/>
      <c r="KOM18" s="30"/>
      <c r="KOP18" s="30"/>
      <c r="KOS18" s="30"/>
      <c r="KOV18" s="31"/>
      <c r="KOW18" s="264"/>
      <c r="KOZ18" s="30"/>
      <c r="KPC18" s="30"/>
      <c r="KPF18" s="30"/>
      <c r="KPI18" s="30"/>
      <c r="KPL18" s="30"/>
      <c r="KPO18" s="30"/>
      <c r="KPR18" s="30"/>
      <c r="KPU18" s="30"/>
      <c r="KPX18" s="30"/>
      <c r="KQA18" s="30"/>
      <c r="KQD18" s="30"/>
      <c r="KQG18" s="30"/>
      <c r="KQJ18" s="30"/>
      <c r="KQM18" s="30"/>
      <c r="KQP18" s="31"/>
      <c r="KQQ18" s="264"/>
      <c r="KQT18" s="30"/>
      <c r="KQW18" s="30"/>
      <c r="KQZ18" s="30"/>
      <c r="KRC18" s="30"/>
      <c r="KRF18" s="30"/>
      <c r="KRI18" s="30"/>
      <c r="KRL18" s="30"/>
      <c r="KRO18" s="30"/>
      <c r="KRR18" s="30"/>
      <c r="KRU18" s="30"/>
      <c r="KRX18" s="30"/>
      <c r="KSA18" s="30"/>
      <c r="KSD18" s="30"/>
      <c r="KSG18" s="30"/>
      <c r="KSJ18" s="31"/>
      <c r="KSK18" s="264"/>
      <c r="KSN18" s="30"/>
      <c r="KSQ18" s="30"/>
      <c r="KST18" s="30"/>
      <c r="KSW18" s="30"/>
      <c r="KSZ18" s="30"/>
      <c r="KTC18" s="30"/>
      <c r="KTF18" s="30"/>
      <c r="KTI18" s="30"/>
      <c r="KTL18" s="30"/>
      <c r="KTO18" s="30"/>
      <c r="KTR18" s="30"/>
      <c r="KTU18" s="30"/>
      <c r="KTX18" s="30"/>
      <c r="KUA18" s="30"/>
      <c r="KUD18" s="31"/>
      <c r="KUE18" s="264"/>
      <c r="KUH18" s="30"/>
      <c r="KUK18" s="30"/>
      <c r="KUN18" s="30"/>
      <c r="KUQ18" s="30"/>
      <c r="KUT18" s="30"/>
      <c r="KUW18" s="30"/>
      <c r="KUZ18" s="30"/>
      <c r="KVC18" s="30"/>
      <c r="KVF18" s="30"/>
      <c r="KVI18" s="30"/>
      <c r="KVL18" s="30"/>
      <c r="KVO18" s="30"/>
      <c r="KVR18" s="30"/>
      <c r="KVU18" s="30"/>
      <c r="KVX18" s="31"/>
      <c r="KVY18" s="264"/>
      <c r="KWB18" s="30"/>
      <c r="KWE18" s="30"/>
      <c r="KWH18" s="30"/>
      <c r="KWK18" s="30"/>
      <c r="KWN18" s="30"/>
      <c r="KWQ18" s="30"/>
      <c r="KWT18" s="30"/>
      <c r="KWW18" s="30"/>
      <c r="KWZ18" s="30"/>
      <c r="KXC18" s="30"/>
      <c r="KXF18" s="30"/>
      <c r="KXI18" s="30"/>
      <c r="KXL18" s="30"/>
      <c r="KXO18" s="30"/>
      <c r="KXR18" s="31"/>
      <c r="KXS18" s="264"/>
      <c r="KXV18" s="30"/>
      <c r="KXY18" s="30"/>
      <c r="KYB18" s="30"/>
      <c r="KYE18" s="30"/>
      <c r="KYH18" s="30"/>
      <c r="KYK18" s="30"/>
      <c r="KYN18" s="30"/>
      <c r="KYQ18" s="30"/>
      <c r="KYT18" s="30"/>
      <c r="KYW18" s="30"/>
      <c r="KYZ18" s="30"/>
      <c r="KZC18" s="30"/>
      <c r="KZF18" s="30"/>
      <c r="KZI18" s="30"/>
      <c r="KZL18" s="31"/>
      <c r="KZM18" s="264"/>
      <c r="KZP18" s="30"/>
      <c r="KZS18" s="30"/>
      <c r="KZV18" s="30"/>
      <c r="KZY18" s="30"/>
      <c r="LAB18" s="30"/>
      <c r="LAE18" s="30"/>
      <c r="LAH18" s="30"/>
      <c r="LAK18" s="30"/>
      <c r="LAN18" s="30"/>
      <c r="LAQ18" s="30"/>
      <c r="LAT18" s="30"/>
      <c r="LAW18" s="30"/>
      <c r="LAZ18" s="30"/>
      <c r="LBC18" s="30"/>
      <c r="LBF18" s="31"/>
      <c r="LBG18" s="264"/>
      <c r="LBJ18" s="30"/>
      <c r="LBM18" s="30"/>
      <c r="LBP18" s="30"/>
      <c r="LBS18" s="30"/>
      <c r="LBV18" s="30"/>
      <c r="LBY18" s="30"/>
      <c r="LCB18" s="30"/>
      <c r="LCE18" s="30"/>
      <c r="LCH18" s="30"/>
      <c r="LCK18" s="30"/>
      <c r="LCN18" s="30"/>
      <c r="LCQ18" s="30"/>
      <c r="LCT18" s="30"/>
      <c r="LCW18" s="30"/>
      <c r="LCZ18" s="31"/>
      <c r="LDA18" s="264"/>
      <c r="LDD18" s="30"/>
      <c r="LDG18" s="30"/>
      <c r="LDJ18" s="30"/>
      <c r="LDM18" s="30"/>
      <c r="LDP18" s="30"/>
      <c r="LDS18" s="30"/>
      <c r="LDV18" s="30"/>
      <c r="LDY18" s="30"/>
      <c r="LEB18" s="30"/>
      <c r="LEE18" s="30"/>
      <c r="LEH18" s="30"/>
      <c r="LEK18" s="30"/>
      <c r="LEN18" s="30"/>
      <c r="LEQ18" s="30"/>
      <c r="LET18" s="31"/>
      <c r="LEU18" s="264"/>
      <c r="LEX18" s="30"/>
      <c r="LFA18" s="30"/>
      <c r="LFD18" s="30"/>
      <c r="LFG18" s="30"/>
      <c r="LFJ18" s="30"/>
      <c r="LFM18" s="30"/>
      <c r="LFP18" s="30"/>
      <c r="LFS18" s="30"/>
      <c r="LFV18" s="30"/>
      <c r="LFY18" s="30"/>
      <c r="LGB18" s="30"/>
      <c r="LGE18" s="30"/>
      <c r="LGH18" s="30"/>
      <c r="LGK18" s="30"/>
      <c r="LGN18" s="31"/>
      <c r="LGO18" s="264"/>
      <c r="LGR18" s="30"/>
      <c r="LGU18" s="30"/>
      <c r="LGX18" s="30"/>
      <c r="LHA18" s="30"/>
      <c r="LHD18" s="30"/>
      <c r="LHG18" s="30"/>
      <c r="LHJ18" s="30"/>
      <c r="LHM18" s="30"/>
      <c r="LHP18" s="30"/>
      <c r="LHS18" s="30"/>
      <c r="LHV18" s="30"/>
      <c r="LHY18" s="30"/>
      <c r="LIB18" s="30"/>
      <c r="LIE18" s="30"/>
      <c r="LIH18" s="31"/>
      <c r="LII18" s="264"/>
      <c r="LIL18" s="30"/>
      <c r="LIO18" s="30"/>
      <c r="LIR18" s="30"/>
      <c r="LIU18" s="30"/>
      <c r="LIX18" s="30"/>
      <c r="LJA18" s="30"/>
      <c r="LJD18" s="30"/>
      <c r="LJG18" s="30"/>
      <c r="LJJ18" s="30"/>
      <c r="LJM18" s="30"/>
      <c r="LJP18" s="30"/>
      <c r="LJS18" s="30"/>
      <c r="LJV18" s="30"/>
      <c r="LJY18" s="30"/>
      <c r="LKB18" s="31"/>
      <c r="LKC18" s="264"/>
      <c r="LKF18" s="30"/>
      <c r="LKI18" s="30"/>
      <c r="LKL18" s="30"/>
      <c r="LKO18" s="30"/>
      <c r="LKR18" s="30"/>
      <c r="LKU18" s="30"/>
      <c r="LKX18" s="30"/>
      <c r="LLA18" s="30"/>
      <c r="LLD18" s="30"/>
      <c r="LLG18" s="30"/>
      <c r="LLJ18" s="30"/>
      <c r="LLM18" s="30"/>
      <c r="LLP18" s="30"/>
      <c r="LLS18" s="30"/>
      <c r="LLV18" s="31"/>
      <c r="LLW18" s="264"/>
      <c r="LLZ18" s="30"/>
      <c r="LMC18" s="30"/>
      <c r="LMF18" s="30"/>
      <c r="LMI18" s="30"/>
      <c r="LML18" s="30"/>
      <c r="LMO18" s="30"/>
      <c r="LMR18" s="30"/>
      <c r="LMU18" s="30"/>
      <c r="LMX18" s="30"/>
      <c r="LNA18" s="30"/>
      <c r="LND18" s="30"/>
      <c r="LNG18" s="30"/>
      <c r="LNJ18" s="30"/>
      <c r="LNM18" s="30"/>
      <c r="LNP18" s="31"/>
      <c r="LNQ18" s="264"/>
      <c r="LNT18" s="30"/>
      <c r="LNW18" s="30"/>
      <c r="LNZ18" s="30"/>
      <c r="LOC18" s="30"/>
      <c r="LOF18" s="30"/>
      <c r="LOI18" s="30"/>
      <c r="LOL18" s="30"/>
      <c r="LOO18" s="30"/>
      <c r="LOR18" s="30"/>
      <c r="LOU18" s="30"/>
      <c r="LOX18" s="30"/>
      <c r="LPA18" s="30"/>
      <c r="LPD18" s="30"/>
      <c r="LPG18" s="30"/>
      <c r="LPJ18" s="31"/>
      <c r="LPK18" s="264"/>
      <c r="LPN18" s="30"/>
      <c r="LPQ18" s="30"/>
      <c r="LPT18" s="30"/>
      <c r="LPW18" s="30"/>
      <c r="LPZ18" s="30"/>
      <c r="LQC18" s="30"/>
      <c r="LQF18" s="30"/>
      <c r="LQI18" s="30"/>
      <c r="LQL18" s="30"/>
      <c r="LQO18" s="30"/>
      <c r="LQR18" s="30"/>
      <c r="LQU18" s="30"/>
      <c r="LQX18" s="30"/>
      <c r="LRA18" s="30"/>
      <c r="LRD18" s="31"/>
      <c r="LRE18" s="264"/>
      <c r="LRH18" s="30"/>
      <c r="LRK18" s="30"/>
      <c r="LRN18" s="30"/>
      <c r="LRQ18" s="30"/>
      <c r="LRT18" s="30"/>
      <c r="LRW18" s="30"/>
      <c r="LRZ18" s="30"/>
      <c r="LSC18" s="30"/>
      <c r="LSF18" s="30"/>
      <c r="LSI18" s="30"/>
      <c r="LSL18" s="30"/>
      <c r="LSO18" s="30"/>
      <c r="LSR18" s="30"/>
      <c r="LSU18" s="30"/>
      <c r="LSX18" s="31"/>
      <c r="LSY18" s="264"/>
      <c r="LTB18" s="30"/>
      <c r="LTE18" s="30"/>
      <c r="LTH18" s="30"/>
      <c r="LTK18" s="30"/>
      <c r="LTN18" s="30"/>
      <c r="LTQ18" s="30"/>
      <c r="LTT18" s="30"/>
      <c r="LTW18" s="30"/>
      <c r="LTZ18" s="30"/>
      <c r="LUC18" s="30"/>
      <c r="LUF18" s="30"/>
      <c r="LUI18" s="30"/>
      <c r="LUL18" s="30"/>
      <c r="LUO18" s="30"/>
      <c r="LUR18" s="31"/>
      <c r="LUS18" s="264"/>
      <c r="LUV18" s="30"/>
      <c r="LUY18" s="30"/>
      <c r="LVB18" s="30"/>
      <c r="LVE18" s="30"/>
      <c r="LVH18" s="30"/>
      <c r="LVK18" s="30"/>
      <c r="LVN18" s="30"/>
      <c r="LVQ18" s="30"/>
      <c r="LVT18" s="30"/>
      <c r="LVW18" s="30"/>
      <c r="LVZ18" s="30"/>
      <c r="LWC18" s="30"/>
      <c r="LWF18" s="30"/>
      <c r="LWI18" s="30"/>
      <c r="LWL18" s="31"/>
      <c r="LWM18" s="264"/>
      <c r="LWP18" s="30"/>
      <c r="LWS18" s="30"/>
      <c r="LWV18" s="30"/>
      <c r="LWY18" s="30"/>
      <c r="LXB18" s="30"/>
      <c r="LXE18" s="30"/>
      <c r="LXH18" s="30"/>
      <c r="LXK18" s="30"/>
      <c r="LXN18" s="30"/>
      <c r="LXQ18" s="30"/>
      <c r="LXT18" s="30"/>
      <c r="LXW18" s="30"/>
      <c r="LXZ18" s="30"/>
      <c r="LYC18" s="30"/>
      <c r="LYF18" s="31"/>
      <c r="LYG18" s="264"/>
      <c r="LYJ18" s="30"/>
      <c r="LYM18" s="30"/>
      <c r="LYP18" s="30"/>
      <c r="LYS18" s="30"/>
      <c r="LYV18" s="30"/>
      <c r="LYY18" s="30"/>
      <c r="LZB18" s="30"/>
      <c r="LZE18" s="30"/>
      <c r="LZH18" s="30"/>
      <c r="LZK18" s="30"/>
      <c r="LZN18" s="30"/>
      <c r="LZQ18" s="30"/>
      <c r="LZT18" s="30"/>
      <c r="LZW18" s="30"/>
      <c r="LZZ18" s="31"/>
      <c r="MAA18" s="264"/>
      <c r="MAD18" s="30"/>
      <c r="MAG18" s="30"/>
      <c r="MAJ18" s="30"/>
      <c r="MAM18" s="30"/>
      <c r="MAP18" s="30"/>
      <c r="MAS18" s="30"/>
      <c r="MAV18" s="30"/>
      <c r="MAY18" s="30"/>
      <c r="MBB18" s="30"/>
      <c r="MBE18" s="30"/>
      <c r="MBH18" s="30"/>
      <c r="MBK18" s="30"/>
      <c r="MBN18" s="30"/>
      <c r="MBQ18" s="30"/>
      <c r="MBT18" s="31"/>
      <c r="MBU18" s="264"/>
      <c r="MBX18" s="30"/>
      <c r="MCA18" s="30"/>
      <c r="MCD18" s="30"/>
      <c r="MCG18" s="30"/>
      <c r="MCJ18" s="30"/>
      <c r="MCM18" s="30"/>
      <c r="MCP18" s="30"/>
      <c r="MCS18" s="30"/>
      <c r="MCV18" s="30"/>
      <c r="MCY18" s="30"/>
      <c r="MDB18" s="30"/>
      <c r="MDE18" s="30"/>
      <c r="MDH18" s="30"/>
      <c r="MDK18" s="30"/>
      <c r="MDN18" s="31"/>
      <c r="MDO18" s="264"/>
      <c r="MDR18" s="30"/>
      <c r="MDU18" s="30"/>
      <c r="MDX18" s="30"/>
      <c r="MEA18" s="30"/>
      <c r="MED18" s="30"/>
      <c r="MEG18" s="30"/>
      <c r="MEJ18" s="30"/>
      <c r="MEM18" s="30"/>
      <c r="MEP18" s="30"/>
      <c r="MES18" s="30"/>
      <c r="MEV18" s="30"/>
      <c r="MEY18" s="30"/>
      <c r="MFB18" s="30"/>
      <c r="MFE18" s="30"/>
      <c r="MFH18" s="31"/>
      <c r="MFI18" s="264"/>
      <c r="MFL18" s="30"/>
      <c r="MFO18" s="30"/>
      <c r="MFR18" s="30"/>
      <c r="MFU18" s="30"/>
      <c r="MFX18" s="30"/>
      <c r="MGA18" s="30"/>
      <c r="MGD18" s="30"/>
      <c r="MGG18" s="30"/>
      <c r="MGJ18" s="30"/>
      <c r="MGM18" s="30"/>
      <c r="MGP18" s="30"/>
      <c r="MGS18" s="30"/>
      <c r="MGV18" s="30"/>
      <c r="MGY18" s="30"/>
      <c r="MHB18" s="31"/>
      <c r="MHC18" s="264"/>
      <c r="MHF18" s="30"/>
      <c r="MHI18" s="30"/>
      <c r="MHL18" s="30"/>
      <c r="MHO18" s="30"/>
      <c r="MHR18" s="30"/>
      <c r="MHU18" s="30"/>
      <c r="MHX18" s="30"/>
      <c r="MIA18" s="30"/>
      <c r="MID18" s="30"/>
      <c r="MIG18" s="30"/>
      <c r="MIJ18" s="30"/>
      <c r="MIM18" s="30"/>
      <c r="MIP18" s="30"/>
      <c r="MIS18" s="30"/>
      <c r="MIV18" s="31"/>
      <c r="MIW18" s="264"/>
      <c r="MIZ18" s="30"/>
      <c r="MJC18" s="30"/>
      <c r="MJF18" s="30"/>
      <c r="MJI18" s="30"/>
      <c r="MJL18" s="30"/>
      <c r="MJO18" s="30"/>
      <c r="MJR18" s="30"/>
      <c r="MJU18" s="30"/>
      <c r="MJX18" s="30"/>
      <c r="MKA18" s="30"/>
      <c r="MKD18" s="30"/>
      <c r="MKG18" s="30"/>
      <c r="MKJ18" s="30"/>
      <c r="MKM18" s="30"/>
      <c r="MKP18" s="31"/>
      <c r="MKQ18" s="264"/>
      <c r="MKT18" s="30"/>
      <c r="MKW18" s="30"/>
      <c r="MKZ18" s="30"/>
      <c r="MLC18" s="30"/>
      <c r="MLF18" s="30"/>
      <c r="MLI18" s="30"/>
      <c r="MLL18" s="30"/>
      <c r="MLO18" s="30"/>
      <c r="MLR18" s="30"/>
      <c r="MLU18" s="30"/>
      <c r="MLX18" s="30"/>
      <c r="MMA18" s="30"/>
      <c r="MMD18" s="30"/>
      <c r="MMG18" s="30"/>
      <c r="MMJ18" s="31"/>
      <c r="MMK18" s="264"/>
      <c r="MMN18" s="30"/>
      <c r="MMQ18" s="30"/>
      <c r="MMT18" s="30"/>
      <c r="MMW18" s="30"/>
      <c r="MMZ18" s="30"/>
      <c r="MNC18" s="30"/>
      <c r="MNF18" s="30"/>
      <c r="MNI18" s="30"/>
      <c r="MNL18" s="30"/>
      <c r="MNO18" s="30"/>
      <c r="MNR18" s="30"/>
      <c r="MNU18" s="30"/>
      <c r="MNX18" s="30"/>
      <c r="MOA18" s="30"/>
      <c r="MOD18" s="31"/>
      <c r="MOE18" s="264"/>
      <c r="MOH18" s="30"/>
      <c r="MOK18" s="30"/>
      <c r="MON18" s="30"/>
      <c r="MOQ18" s="30"/>
      <c r="MOT18" s="30"/>
      <c r="MOW18" s="30"/>
      <c r="MOZ18" s="30"/>
      <c r="MPC18" s="30"/>
      <c r="MPF18" s="30"/>
      <c r="MPI18" s="30"/>
      <c r="MPL18" s="30"/>
      <c r="MPO18" s="30"/>
      <c r="MPR18" s="30"/>
      <c r="MPU18" s="30"/>
      <c r="MPX18" s="31"/>
      <c r="MPY18" s="264"/>
      <c r="MQB18" s="30"/>
      <c r="MQE18" s="30"/>
      <c r="MQH18" s="30"/>
      <c r="MQK18" s="30"/>
      <c r="MQN18" s="30"/>
      <c r="MQQ18" s="30"/>
      <c r="MQT18" s="30"/>
      <c r="MQW18" s="30"/>
      <c r="MQZ18" s="30"/>
      <c r="MRC18" s="30"/>
      <c r="MRF18" s="30"/>
      <c r="MRI18" s="30"/>
      <c r="MRL18" s="30"/>
      <c r="MRO18" s="30"/>
      <c r="MRR18" s="31"/>
      <c r="MRS18" s="264"/>
      <c r="MRV18" s="30"/>
      <c r="MRY18" s="30"/>
      <c r="MSB18" s="30"/>
      <c r="MSE18" s="30"/>
      <c r="MSH18" s="30"/>
      <c r="MSK18" s="30"/>
      <c r="MSN18" s="30"/>
      <c r="MSQ18" s="30"/>
      <c r="MST18" s="30"/>
      <c r="MSW18" s="30"/>
      <c r="MSZ18" s="30"/>
      <c r="MTC18" s="30"/>
      <c r="MTF18" s="30"/>
      <c r="MTI18" s="30"/>
      <c r="MTL18" s="31"/>
      <c r="MTM18" s="264"/>
      <c r="MTP18" s="30"/>
      <c r="MTS18" s="30"/>
      <c r="MTV18" s="30"/>
      <c r="MTY18" s="30"/>
      <c r="MUB18" s="30"/>
      <c r="MUE18" s="30"/>
      <c r="MUH18" s="30"/>
      <c r="MUK18" s="30"/>
      <c r="MUN18" s="30"/>
      <c r="MUQ18" s="30"/>
      <c r="MUT18" s="30"/>
      <c r="MUW18" s="30"/>
      <c r="MUZ18" s="30"/>
      <c r="MVC18" s="30"/>
      <c r="MVF18" s="31"/>
      <c r="MVG18" s="264"/>
      <c r="MVJ18" s="30"/>
      <c r="MVM18" s="30"/>
      <c r="MVP18" s="30"/>
      <c r="MVS18" s="30"/>
      <c r="MVV18" s="30"/>
      <c r="MVY18" s="30"/>
      <c r="MWB18" s="30"/>
      <c r="MWE18" s="30"/>
      <c r="MWH18" s="30"/>
      <c r="MWK18" s="30"/>
      <c r="MWN18" s="30"/>
      <c r="MWQ18" s="30"/>
      <c r="MWT18" s="30"/>
      <c r="MWW18" s="30"/>
      <c r="MWZ18" s="31"/>
      <c r="MXA18" s="264"/>
      <c r="MXD18" s="30"/>
      <c r="MXG18" s="30"/>
      <c r="MXJ18" s="30"/>
      <c r="MXM18" s="30"/>
      <c r="MXP18" s="30"/>
      <c r="MXS18" s="30"/>
      <c r="MXV18" s="30"/>
      <c r="MXY18" s="30"/>
      <c r="MYB18" s="30"/>
      <c r="MYE18" s="30"/>
      <c r="MYH18" s="30"/>
      <c r="MYK18" s="30"/>
      <c r="MYN18" s="30"/>
      <c r="MYQ18" s="30"/>
      <c r="MYT18" s="31"/>
      <c r="MYU18" s="264"/>
      <c r="MYX18" s="30"/>
      <c r="MZA18" s="30"/>
      <c r="MZD18" s="30"/>
      <c r="MZG18" s="30"/>
      <c r="MZJ18" s="30"/>
      <c r="MZM18" s="30"/>
      <c r="MZP18" s="30"/>
      <c r="MZS18" s="30"/>
      <c r="MZV18" s="30"/>
      <c r="MZY18" s="30"/>
      <c r="NAB18" s="30"/>
      <c r="NAE18" s="30"/>
      <c r="NAH18" s="30"/>
      <c r="NAK18" s="30"/>
      <c r="NAN18" s="31"/>
      <c r="NAO18" s="264"/>
      <c r="NAR18" s="30"/>
      <c r="NAU18" s="30"/>
      <c r="NAX18" s="30"/>
      <c r="NBA18" s="30"/>
      <c r="NBD18" s="30"/>
      <c r="NBG18" s="30"/>
      <c r="NBJ18" s="30"/>
      <c r="NBM18" s="30"/>
      <c r="NBP18" s="30"/>
      <c r="NBS18" s="30"/>
      <c r="NBV18" s="30"/>
      <c r="NBY18" s="30"/>
      <c r="NCB18" s="30"/>
      <c r="NCE18" s="30"/>
      <c r="NCH18" s="31"/>
      <c r="NCI18" s="264"/>
      <c r="NCL18" s="30"/>
      <c r="NCO18" s="30"/>
      <c r="NCR18" s="30"/>
      <c r="NCU18" s="30"/>
      <c r="NCX18" s="30"/>
      <c r="NDA18" s="30"/>
      <c r="NDD18" s="30"/>
      <c r="NDG18" s="30"/>
      <c r="NDJ18" s="30"/>
      <c r="NDM18" s="30"/>
      <c r="NDP18" s="30"/>
      <c r="NDS18" s="30"/>
      <c r="NDV18" s="30"/>
      <c r="NDY18" s="30"/>
      <c r="NEB18" s="31"/>
      <c r="NEC18" s="264"/>
      <c r="NEF18" s="30"/>
      <c r="NEI18" s="30"/>
      <c r="NEL18" s="30"/>
      <c r="NEO18" s="30"/>
      <c r="NER18" s="30"/>
      <c r="NEU18" s="30"/>
      <c r="NEX18" s="30"/>
      <c r="NFA18" s="30"/>
      <c r="NFD18" s="30"/>
      <c r="NFG18" s="30"/>
      <c r="NFJ18" s="30"/>
      <c r="NFM18" s="30"/>
      <c r="NFP18" s="30"/>
      <c r="NFS18" s="30"/>
      <c r="NFV18" s="31"/>
      <c r="NFW18" s="264"/>
      <c r="NFZ18" s="30"/>
      <c r="NGC18" s="30"/>
      <c r="NGF18" s="30"/>
      <c r="NGI18" s="30"/>
      <c r="NGL18" s="30"/>
      <c r="NGO18" s="30"/>
      <c r="NGR18" s="30"/>
      <c r="NGU18" s="30"/>
      <c r="NGX18" s="30"/>
      <c r="NHA18" s="30"/>
      <c r="NHD18" s="30"/>
      <c r="NHG18" s="30"/>
      <c r="NHJ18" s="30"/>
      <c r="NHM18" s="30"/>
      <c r="NHP18" s="31"/>
      <c r="NHQ18" s="264"/>
      <c r="NHT18" s="30"/>
      <c r="NHW18" s="30"/>
      <c r="NHZ18" s="30"/>
      <c r="NIC18" s="30"/>
      <c r="NIF18" s="30"/>
      <c r="NII18" s="30"/>
      <c r="NIL18" s="30"/>
      <c r="NIO18" s="30"/>
      <c r="NIR18" s="30"/>
      <c r="NIU18" s="30"/>
      <c r="NIX18" s="30"/>
      <c r="NJA18" s="30"/>
      <c r="NJD18" s="30"/>
      <c r="NJG18" s="30"/>
      <c r="NJJ18" s="31"/>
      <c r="NJK18" s="264"/>
      <c r="NJN18" s="30"/>
      <c r="NJQ18" s="30"/>
      <c r="NJT18" s="30"/>
      <c r="NJW18" s="30"/>
      <c r="NJZ18" s="30"/>
      <c r="NKC18" s="30"/>
      <c r="NKF18" s="30"/>
      <c r="NKI18" s="30"/>
      <c r="NKL18" s="30"/>
      <c r="NKO18" s="30"/>
      <c r="NKR18" s="30"/>
      <c r="NKU18" s="30"/>
      <c r="NKX18" s="30"/>
      <c r="NLA18" s="30"/>
      <c r="NLD18" s="31"/>
      <c r="NLE18" s="264"/>
      <c r="NLH18" s="30"/>
      <c r="NLK18" s="30"/>
      <c r="NLN18" s="30"/>
      <c r="NLQ18" s="30"/>
      <c r="NLT18" s="30"/>
      <c r="NLW18" s="30"/>
      <c r="NLZ18" s="30"/>
      <c r="NMC18" s="30"/>
      <c r="NMF18" s="30"/>
      <c r="NMI18" s="30"/>
      <c r="NML18" s="30"/>
      <c r="NMO18" s="30"/>
      <c r="NMR18" s="30"/>
      <c r="NMU18" s="30"/>
      <c r="NMX18" s="31"/>
      <c r="NMY18" s="264"/>
      <c r="NNB18" s="30"/>
      <c r="NNE18" s="30"/>
      <c r="NNH18" s="30"/>
      <c r="NNK18" s="30"/>
      <c r="NNN18" s="30"/>
      <c r="NNQ18" s="30"/>
      <c r="NNT18" s="30"/>
      <c r="NNW18" s="30"/>
      <c r="NNZ18" s="30"/>
      <c r="NOC18" s="30"/>
      <c r="NOF18" s="30"/>
      <c r="NOI18" s="30"/>
      <c r="NOL18" s="30"/>
      <c r="NOO18" s="30"/>
      <c r="NOR18" s="31"/>
      <c r="NOS18" s="264"/>
      <c r="NOV18" s="30"/>
      <c r="NOY18" s="30"/>
      <c r="NPB18" s="30"/>
      <c r="NPE18" s="30"/>
      <c r="NPH18" s="30"/>
      <c r="NPK18" s="30"/>
      <c r="NPN18" s="30"/>
      <c r="NPQ18" s="30"/>
      <c r="NPT18" s="30"/>
      <c r="NPW18" s="30"/>
      <c r="NPZ18" s="30"/>
      <c r="NQC18" s="30"/>
      <c r="NQF18" s="30"/>
      <c r="NQI18" s="30"/>
      <c r="NQL18" s="31"/>
      <c r="NQM18" s="264"/>
      <c r="NQP18" s="30"/>
      <c r="NQS18" s="30"/>
      <c r="NQV18" s="30"/>
      <c r="NQY18" s="30"/>
      <c r="NRB18" s="30"/>
      <c r="NRE18" s="30"/>
      <c r="NRH18" s="30"/>
      <c r="NRK18" s="30"/>
      <c r="NRN18" s="30"/>
      <c r="NRQ18" s="30"/>
      <c r="NRT18" s="30"/>
      <c r="NRW18" s="30"/>
      <c r="NRZ18" s="30"/>
      <c r="NSC18" s="30"/>
      <c r="NSF18" s="31"/>
      <c r="NSG18" s="264"/>
      <c r="NSJ18" s="30"/>
      <c r="NSM18" s="30"/>
      <c r="NSP18" s="30"/>
      <c r="NSS18" s="30"/>
      <c r="NSV18" s="30"/>
      <c r="NSY18" s="30"/>
      <c r="NTB18" s="30"/>
      <c r="NTE18" s="30"/>
      <c r="NTH18" s="30"/>
      <c r="NTK18" s="30"/>
      <c r="NTN18" s="30"/>
      <c r="NTQ18" s="30"/>
      <c r="NTT18" s="30"/>
      <c r="NTW18" s="30"/>
      <c r="NTZ18" s="31"/>
      <c r="NUA18" s="264"/>
      <c r="NUD18" s="30"/>
      <c r="NUG18" s="30"/>
      <c r="NUJ18" s="30"/>
      <c r="NUM18" s="30"/>
      <c r="NUP18" s="30"/>
      <c r="NUS18" s="30"/>
      <c r="NUV18" s="30"/>
      <c r="NUY18" s="30"/>
      <c r="NVB18" s="30"/>
      <c r="NVE18" s="30"/>
      <c r="NVH18" s="30"/>
      <c r="NVK18" s="30"/>
      <c r="NVN18" s="30"/>
      <c r="NVQ18" s="30"/>
      <c r="NVT18" s="31"/>
      <c r="NVU18" s="264"/>
      <c r="NVX18" s="30"/>
      <c r="NWA18" s="30"/>
      <c r="NWD18" s="30"/>
      <c r="NWG18" s="30"/>
      <c r="NWJ18" s="30"/>
      <c r="NWM18" s="30"/>
      <c r="NWP18" s="30"/>
      <c r="NWS18" s="30"/>
      <c r="NWV18" s="30"/>
      <c r="NWY18" s="30"/>
      <c r="NXB18" s="30"/>
      <c r="NXE18" s="30"/>
      <c r="NXH18" s="30"/>
      <c r="NXK18" s="30"/>
      <c r="NXN18" s="31"/>
      <c r="NXO18" s="264"/>
      <c r="NXR18" s="30"/>
      <c r="NXU18" s="30"/>
      <c r="NXX18" s="30"/>
      <c r="NYA18" s="30"/>
      <c r="NYD18" s="30"/>
      <c r="NYG18" s="30"/>
      <c r="NYJ18" s="30"/>
      <c r="NYM18" s="30"/>
      <c r="NYP18" s="30"/>
      <c r="NYS18" s="30"/>
      <c r="NYV18" s="30"/>
      <c r="NYY18" s="30"/>
      <c r="NZB18" s="30"/>
      <c r="NZE18" s="30"/>
      <c r="NZH18" s="31"/>
      <c r="NZI18" s="264"/>
      <c r="NZL18" s="30"/>
      <c r="NZO18" s="30"/>
      <c r="NZR18" s="30"/>
      <c r="NZU18" s="30"/>
      <c r="NZX18" s="30"/>
      <c r="OAA18" s="30"/>
      <c r="OAD18" s="30"/>
      <c r="OAG18" s="30"/>
      <c r="OAJ18" s="30"/>
      <c r="OAM18" s="30"/>
      <c r="OAP18" s="30"/>
      <c r="OAS18" s="30"/>
      <c r="OAV18" s="30"/>
      <c r="OAY18" s="30"/>
      <c r="OBB18" s="31"/>
      <c r="OBC18" s="264"/>
      <c r="OBF18" s="30"/>
      <c r="OBI18" s="30"/>
      <c r="OBL18" s="30"/>
      <c r="OBO18" s="30"/>
      <c r="OBR18" s="30"/>
      <c r="OBU18" s="30"/>
      <c r="OBX18" s="30"/>
      <c r="OCA18" s="30"/>
      <c r="OCD18" s="30"/>
      <c r="OCG18" s="30"/>
      <c r="OCJ18" s="30"/>
      <c r="OCM18" s="30"/>
      <c r="OCP18" s="30"/>
      <c r="OCS18" s="30"/>
      <c r="OCV18" s="31"/>
      <c r="OCW18" s="264"/>
      <c r="OCZ18" s="30"/>
      <c r="ODC18" s="30"/>
      <c r="ODF18" s="30"/>
      <c r="ODI18" s="30"/>
      <c r="ODL18" s="30"/>
      <c r="ODO18" s="30"/>
      <c r="ODR18" s="30"/>
      <c r="ODU18" s="30"/>
      <c r="ODX18" s="30"/>
      <c r="OEA18" s="30"/>
      <c r="OED18" s="30"/>
      <c r="OEG18" s="30"/>
      <c r="OEJ18" s="30"/>
      <c r="OEM18" s="30"/>
      <c r="OEP18" s="31"/>
      <c r="OEQ18" s="264"/>
      <c r="OET18" s="30"/>
      <c r="OEW18" s="30"/>
      <c r="OEZ18" s="30"/>
      <c r="OFC18" s="30"/>
      <c r="OFF18" s="30"/>
      <c r="OFI18" s="30"/>
      <c r="OFL18" s="30"/>
      <c r="OFO18" s="30"/>
      <c r="OFR18" s="30"/>
      <c r="OFU18" s="30"/>
      <c r="OFX18" s="30"/>
      <c r="OGA18" s="30"/>
      <c r="OGD18" s="30"/>
      <c r="OGG18" s="30"/>
      <c r="OGJ18" s="31"/>
      <c r="OGK18" s="264"/>
      <c r="OGN18" s="30"/>
      <c r="OGQ18" s="30"/>
      <c r="OGT18" s="30"/>
      <c r="OGW18" s="30"/>
      <c r="OGZ18" s="30"/>
      <c r="OHC18" s="30"/>
      <c r="OHF18" s="30"/>
      <c r="OHI18" s="30"/>
      <c r="OHL18" s="30"/>
      <c r="OHO18" s="30"/>
      <c r="OHR18" s="30"/>
      <c r="OHU18" s="30"/>
      <c r="OHX18" s="30"/>
      <c r="OIA18" s="30"/>
      <c r="OID18" s="31"/>
      <c r="OIE18" s="264"/>
      <c r="OIH18" s="30"/>
      <c r="OIK18" s="30"/>
      <c r="OIN18" s="30"/>
      <c r="OIQ18" s="30"/>
      <c r="OIT18" s="30"/>
      <c r="OIW18" s="30"/>
      <c r="OIZ18" s="30"/>
      <c r="OJC18" s="30"/>
      <c r="OJF18" s="30"/>
      <c r="OJI18" s="30"/>
      <c r="OJL18" s="30"/>
      <c r="OJO18" s="30"/>
      <c r="OJR18" s="30"/>
      <c r="OJU18" s="30"/>
      <c r="OJX18" s="31"/>
      <c r="OJY18" s="264"/>
      <c r="OKB18" s="30"/>
      <c r="OKE18" s="30"/>
      <c r="OKH18" s="30"/>
      <c r="OKK18" s="30"/>
      <c r="OKN18" s="30"/>
      <c r="OKQ18" s="30"/>
      <c r="OKT18" s="30"/>
      <c r="OKW18" s="30"/>
      <c r="OKZ18" s="30"/>
      <c r="OLC18" s="30"/>
      <c r="OLF18" s="30"/>
      <c r="OLI18" s="30"/>
      <c r="OLL18" s="30"/>
      <c r="OLO18" s="30"/>
      <c r="OLR18" s="31"/>
      <c r="OLS18" s="264"/>
      <c r="OLV18" s="30"/>
      <c r="OLY18" s="30"/>
      <c r="OMB18" s="30"/>
      <c r="OME18" s="30"/>
      <c r="OMH18" s="30"/>
      <c r="OMK18" s="30"/>
      <c r="OMN18" s="30"/>
      <c r="OMQ18" s="30"/>
      <c r="OMT18" s="30"/>
      <c r="OMW18" s="30"/>
      <c r="OMZ18" s="30"/>
      <c r="ONC18" s="30"/>
      <c r="ONF18" s="30"/>
      <c r="ONI18" s="30"/>
      <c r="ONL18" s="31"/>
      <c r="ONM18" s="264"/>
      <c r="ONP18" s="30"/>
      <c r="ONS18" s="30"/>
      <c r="ONV18" s="30"/>
      <c r="ONY18" s="30"/>
      <c r="OOB18" s="30"/>
      <c r="OOE18" s="30"/>
      <c r="OOH18" s="30"/>
      <c r="OOK18" s="30"/>
      <c r="OON18" s="30"/>
      <c r="OOQ18" s="30"/>
      <c r="OOT18" s="30"/>
      <c r="OOW18" s="30"/>
      <c r="OOZ18" s="30"/>
      <c r="OPC18" s="30"/>
      <c r="OPF18" s="31"/>
      <c r="OPG18" s="264"/>
      <c r="OPJ18" s="30"/>
      <c r="OPM18" s="30"/>
      <c r="OPP18" s="30"/>
      <c r="OPS18" s="30"/>
      <c r="OPV18" s="30"/>
      <c r="OPY18" s="30"/>
      <c r="OQB18" s="30"/>
      <c r="OQE18" s="30"/>
      <c r="OQH18" s="30"/>
      <c r="OQK18" s="30"/>
      <c r="OQN18" s="30"/>
      <c r="OQQ18" s="30"/>
      <c r="OQT18" s="30"/>
      <c r="OQW18" s="30"/>
      <c r="OQZ18" s="31"/>
      <c r="ORA18" s="264"/>
      <c r="ORD18" s="30"/>
      <c r="ORG18" s="30"/>
      <c r="ORJ18" s="30"/>
      <c r="ORM18" s="30"/>
      <c r="ORP18" s="30"/>
      <c r="ORS18" s="30"/>
      <c r="ORV18" s="30"/>
      <c r="ORY18" s="30"/>
      <c r="OSB18" s="30"/>
      <c r="OSE18" s="30"/>
      <c r="OSH18" s="30"/>
      <c r="OSK18" s="30"/>
      <c r="OSN18" s="30"/>
      <c r="OSQ18" s="30"/>
      <c r="OST18" s="31"/>
      <c r="OSU18" s="264"/>
      <c r="OSX18" s="30"/>
      <c r="OTA18" s="30"/>
      <c r="OTD18" s="30"/>
      <c r="OTG18" s="30"/>
      <c r="OTJ18" s="30"/>
      <c r="OTM18" s="30"/>
      <c r="OTP18" s="30"/>
      <c r="OTS18" s="30"/>
      <c r="OTV18" s="30"/>
      <c r="OTY18" s="30"/>
      <c r="OUB18" s="30"/>
      <c r="OUE18" s="30"/>
      <c r="OUH18" s="30"/>
      <c r="OUK18" s="30"/>
      <c r="OUN18" s="31"/>
      <c r="OUO18" s="264"/>
      <c r="OUR18" s="30"/>
      <c r="OUU18" s="30"/>
      <c r="OUX18" s="30"/>
      <c r="OVA18" s="30"/>
      <c r="OVD18" s="30"/>
      <c r="OVG18" s="30"/>
      <c r="OVJ18" s="30"/>
      <c r="OVM18" s="30"/>
      <c r="OVP18" s="30"/>
      <c r="OVS18" s="30"/>
      <c r="OVV18" s="30"/>
      <c r="OVY18" s="30"/>
      <c r="OWB18" s="30"/>
      <c r="OWE18" s="30"/>
      <c r="OWH18" s="31"/>
      <c r="OWI18" s="264"/>
      <c r="OWL18" s="30"/>
      <c r="OWO18" s="30"/>
      <c r="OWR18" s="30"/>
      <c r="OWU18" s="30"/>
      <c r="OWX18" s="30"/>
      <c r="OXA18" s="30"/>
      <c r="OXD18" s="30"/>
      <c r="OXG18" s="30"/>
      <c r="OXJ18" s="30"/>
      <c r="OXM18" s="30"/>
      <c r="OXP18" s="30"/>
      <c r="OXS18" s="30"/>
      <c r="OXV18" s="30"/>
      <c r="OXY18" s="30"/>
      <c r="OYB18" s="31"/>
      <c r="OYC18" s="264"/>
      <c r="OYF18" s="30"/>
      <c r="OYI18" s="30"/>
      <c r="OYL18" s="30"/>
      <c r="OYO18" s="30"/>
      <c r="OYR18" s="30"/>
      <c r="OYU18" s="30"/>
      <c r="OYX18" s="30"/>
      <c r="OZA18" s="30"/>
      <c r="OZD18" s="30"/>
      <c r="OZG18" s="30"/>
      <c r="OZJ18" s="30"/>
      <c r="OZM18" s="30"/>
      <c r="OZP18" s="30"/>
      <c r="OZS18" s="30"/>
      <c r="OZV18" s="31"/>
      <c r="OZW18" s="264"/>
      <c r="OZZ18" s="30"/>
      <c r="PAC18" s="30"/>
      <c r="PAF18" s="30"/>
      <c r="PAI18" s="30"/>
      <c r="PAL18" s="30"/>
      <c r="PAO18" s="30"/>
      <c r="PAR18" s="30"/>
      <c r="PAU18" s="30"/>
      <c r="PAX18" s="30"/>
      <c r="PBA18" s="30"/>
      <c r="PBD18" s="30"/>
      <c r="PBG18" s="30"/>
      <c r="PBJ18" s="30"/>
      <c r="PBM18" s="30"/>
      <c r="PBP18" s="31"/>
      <c r="PBQ18" s="264"/>
      <c r="PBT18" s="30"/>
      <c r="PBW18" s="30"/>
      <c r="PBZ18" s="30"/>
      <c r="PCC18" s="30"/>
      <c r="PCF18" s="30"/>
      <c r="PCI18" s="30"/>
      <c r="PCL18" s="30"/>
      <c r="PCO18" s="30"/>
      <c r="PCR18" s="30"/>
      <c r="PCU18" s="30"/>
      <c r="PCX18" s="30"/>
      <c r="PDA18" s="30"/>
      <c r="PDD18" s="30"/>
      <c r="PDG18" s="30"/>
      <c r="PDJ18" s="31"/>
      <c r="PDK18" s="264"/>
      <c r="PDN18" s="30"/>
      <c r="PDQ18" s="30"/>
      <c r="PDT18" s="30"/>
      <c r="PDW18" s="30"/>
      <c r="PDZ18" s="30"/>
      <c r="PEC18" s="30"/>
      <c r="PEF18" s="30"/>
      <c r="PEI18" s="30"/>
      <c r="PEL18" s="30"/>
      <c r="PEO18" s="30"/>
      <c r="PER18" s="30"/>
      <c r="PEU18" s="30"/>
      <c r="PEX18" s="30"/>
      <c r="PFA18" s="30"/>
      <c r="PFD18" s="31"/>
      <c r="PFE18" s="264"/>
      <c r="PFH18" s="30"/>
      <c r="PFK18" s="30"/>
      <c r="PFN18" s="30"/>
      <c r="PFQ18" s="30"/>
      <c r="PFT18" s="30"/>
      <c r="PFW18" s="30"/>
      <c r="PFZ18" s="30"/>
      <c r="PGC18" s="30"/>
      <c r="PGF18" s="30"/>
      <c r="PGI18" s="30"/>
      <c r="PGL18" s="30"/>
      <c r="PGO18" s="30"/>
      <c r="PGR18" s="30"/>
      <c r="PGU18" s="30"/>
      <c r="PGX18" s="31"/>
      <c r="PGY18" s="264"/>
      <c r="PHB18" s="30"/>
      <c r="PHE18" s="30"/>
      <c r="PHH18" s="30"/>
      <c r="PHK18" s="30"/>
      <c r="PHN18" s="30"/>
      <c r="PHQ18" s="30"/>
      <c r="PHT18" s="30"/>
      <c r="PHW18" s="30"/>
      <c r="PHZ18" s="30"/>
      <c r="PIC18" s="30"/>
      <c r="PIF18" s="30"/>
      <c r="PII18" s="30"/>
      <c r="PIL18" s="30"/>
      <c r="PIO18" s="30"/>
      <c r="PIR18" s="31"/>
      <c r="PIS18" s="264"/>
      <c r="PIV18" s="30"/>
      <c r="PIY18" s="30"/>
      <c r="PJB18" s="30"/>
      <c r="PJE18" s="30"/>
      <c r="PJH18" s="30"/>
      <c r="PJK18" s="30"/>
      <c r="PJN18" s="30"/>
      <c r="PJQ18" s="30"/>
      <c r="PJT18" s="30"/>
      <c r="PJW18" s="30"/>
      <c r="PJZ18" s="30"/>
      <c r="PKC18" s="30"/>
      <c r="PKF18" s="30"/>
      <c r="PKI18" s="30"/>
      <c r="PKL18" s="31"/>
      <c r="PKM18" s="264"/>
      <c r="PKP18" s="30"/>
      <c r="PKS18" s="30"/>
      <c r="PKV18" s="30"/>
      <c r="PKY18" s="30"/>
      <c r="PLB18" s="30"/>
      <c r="PLE18" s="30"/>
      <c r="PLH18" s="30"/>
      <c r="PLK18" s="30"/>
      <c r="PLN18" s="30"/>
      <c r="PLQ18" s="30"/>
      <c r="PLT18" s="30"/>
      <c r="PLW18" s="30"/>
      <c r="PLZ18" s="30"/>
      <c r="PMC18" s="30"/>
      <c r="PMF18" s="31"/>
      <c r="PMG18" s="264"/>
      <c r="PMJ18" s="30"/>
      <c r="PMM18" s="30"/>
      <c r="PMP18" s="30"/>
      <c r="PMS18" s="30"/>
      <c r="PMV18" s="30"/>
      <c r="PMY18" s="30"/>
      <c r="PNB18" s="30"/>
      <c r="PNE18" s="30"/>
      <c r="PNH18" s="30"/>
      <c r="PNK18" s="30"/>
      <c r="PNN18" s="30"/>
      <c r="PNQ18" s="30"/>
      <c r="PNT18" s="30"/>
      <c r="PNW18" s="30"/>
      <c r="PNZ18" s="31"/>
      <c r="POA18" s="264"/>
      <c r="POD18" s="30"/>
      <c r="POG18" s="30"/>
      <c r="POJ18" s="30"/>
      <c r="POM18" s="30"/>
      <c r="POP18" s="30"/>
      <c r="POS18" s="30"/>
      <c r="POV18" s="30"/>
      <c r="POY18" s="30"/>
      <c r="PPB18" s="30"/>
      <c r="PPE18" s="30"/>
      <c r="PPH18" s="30"/>
      <c r="PPK18" s="30"/>
      <c r="PPN18" s="30"/>
      <c r="PPQ18" s="30"/>
      <c r="PPT18" s="31"/>
      <c r="PPU18" s="264"/>
      <c r="PPX18" s="30"/>
      <c r="PQA18" s="30"/>
      <c r="PQD18" s="30"/>
      <c r="PQG18" s="30"/>
      <c r="PQJ18" s="30"/>
      <c r="PQM18" s="30"/>
      <c r="PQP18" s="30"/>
      <c r="PQS18" s="30"/>
      <c r="PQV18" s="30"/>
      <c r="PQY18" s="30"/>
      <c r="PRB18" s="30"/>
      <c r="PRE18" s="30"/>
      <c r="PRH18" s="30"/>
      <c r="PRK18" s="30"/>
      <c r="PRN18" s="31"/>
      <c r="PRO18" s="264"/>
      <c r="PRR18" s="30"/>
      <c r="PRU18" s="30"/>
      <c r="PRX18" s="30"/>
      <c r="PSA18" s="30"/>
      <c r="PSD18" s="30"/>
      <c r="PSG18" s="30"/>
      <c r="PSJ18" s="30"/>
      <c r="PSM18" s="30"/>
      <c r="PSP18" s="30"/>
      <c r="PSS18" s="30"/>
      <c r="PSV18" s="30"/>
      <c r="PSY18" s="30"/>
      <c r="PTB18" s="30"/>
      <c r="PTE18" s="30"/>
      <c r="PTH18" s="31"/>
      <c r="PTI18" s="264"/>
      <c r="PTL18" s="30"/>
      <c r="PTO18" s="30"/>
      <c r="PTR18" s="30"/>
      <c r="PTU18" s="30"/>
      <c r="PTX18" s="30"/>
      <c r="PUA18" s="30"/>
      <c r="PUD18" s="30"/>
      <c r="PUG18" s="30"/>
      <c r="PUJ18" s="30"/>
      <c r="PUM18" s="30"/>
      <c r="PUP18" s="30"/>
      <c r="PUS18" s="30"/>
      <c r="PUV18" s="30"/>
      <c r="PUY18" s="30"/>
      <c r="PVB18" s="31"/>
      <c r="PVC18" s="264"/>
      <c r="PVF18" s="30"/>
      <c r="PVI18" s="30"/>
      <c r="PVL18" s="30"/>
      <c r="PVO18" s="30"/>
      <c r="PVR18" s="30"/>
      <c r="PVU18" s="30"/>
      <c r="PVX18" s="30"/>
      <c r="PWA18" s="30"/>
      <c r="PWD18" s="30"/>
      <c r="PWG18" s="30"/>
      <c r="PWJ18" s="30"/>
      <c r="PWM18" s="30"/>
      <c r="PWP18" s="30"/>
      <c r="PWS18" s="30"/>
      <c r="PWV18" s="31"/>
      <c r="PWW18" s="264"/>
      <c r="PWZ18" s="30"/>
      <c r="PXC18" s="30"/>
      <c r="PXF18" s="30"/>
      <c r="PXI18" s="30"/>
      <c r="PXL18" s="30"/>
      <c r="PXO18" s="30"/>
      <c r="PXR18" s="30"/>
      <c r="PXU18" s="30"/>
      <c r="PXX18" s="30"/>
      <c r="PYA18" s="30"/>
      <c r="PYD18" s="30"/>
      <c r="PYG18" s="30"/>
      <c r="PYJ18" s="30"/>
      <c r="PYM18" s="30"/>
      <c r="PYP18" s="31"/>
      <c r="PYQ18" s="264"/>
      <c r="PYT18" s="30"/>
      <c r="PYW18" s="30"/>
      <c r="PYZ18" s="30"/>
      <c r="PZC18" s="30"/>
      <c r="PZF18" s="30"/>
      <c r="PZI18" s="30"/>
      <c r="PZL18" s="30"/>
      <c r="PZO18" s="30"/>
      <c r="PZR18" s="30"/>
      <c r="PZU18" s="30"/>
      <c r="PZX18" s="30"/>
      <c r="QAA18" s="30"/>
      <c r="QAD18" s="30"/>
      <c r="QAG18" s="30"/>
      <c r="QAJ18" s="31"/>
      <c r="QAK18" s="264"/>
      <c r="QAN18" s="30"/>
      <c r="QAQ18" s="30"/>
      <c r="QAT18" s="30"/>
      <c r="QAW18" s="30"/>
      <c r="QAZ18" s="30"/>
      <c r="QBC18" s="30"/>
      <c r="QBF18" s="30"/>
      <c r="QBI18" s="30"/>
      <c r="QBL18" s="30"/>
      <c r="QBO18" s="30"/>
      <c r="QBR18" s="30"/>
      <c r="QBU18" s="30"/>
      <c r="QBX18" s="30"/>
      <c r="QCA18" s="30"/>
      <c r="QCD18" s="31"/>
      <c r="QCE18" s="264"/>
      <c r="QCH18" s="30"/>
      <c r="QCK18" s="30"/>
      <c r="QCN18" s="30"/>
      <c r="QCQ18" s="30"/>
      <c r="QCT18" s="30"/>
      <c r="QCW18" s="30"/>
      <c r="QCZ18" s="30"/>
      <c r="QDC18" s="30"/>
      <c r="QDF18" s="30"/>
      <c r="QDI18" s="30"/>
      <c r="QDL18" s="30"/>
      <c r="QDO18" s="30"/>
      <c r="QDR18" s="30"/>
      <c r="QDU18" s="30"/>
      <c r="QDX18" s="31"/>
      <c r="QDY18" s="264"/>
      <c r="QEB18" s="30"/>
      <c r="QEE18" s="30"/>
      <c r="QEH18" s="30"/>
      <c r="QEK18" s="30"/>
      <c r="QEN18" s="30"/>
      <c r="QEQ18" s="30"/>
      <c r="QET18" s="30"/>
      <c r="QEW18" s="30"/>
      <c r="QEZ18" s="30"/>
      <c r="QFC18" s="30"/>
      <c r="QFF18" s="30"/>
      <c r="QFI18" s="30"/>
      <c r="QFL18" s="30"/>
      <c r="QFO18" s="30"/>
      <c r="QFR18" s="31"/>
      <c r="QFS18" s="264"/>
      <c r="QFV18" s="30"/>
      <c r="QFY18" s="30"/>
      <c r="QGB18" s="30"/>
      <c r="QGE18" s="30"/>
      <c r="QGH18" s="30"/>
      <c r="QGK18" s="30"/>
      <c r="QGN18" s="30"/>
      <c r="QGQ18" s="30"/>
      <c r="QGT18" s="30"/>
      <c r="QGW18" s="30"/>
      <c r="QGZ18" s="30"/>
      <c r="QHC18" s="30"/>
      <c r="QHF18" s="30"/>
      <c r="QHI18" s="30"/>
      <c r="QHL18" s="31"/>
      <c r="QHM18" s="264"/>
      <c r="QHP18" s="30"/>
      <c r="QHS18" s="30"/>
      <c r="QHV18" s="30"/>
      <c r="QHY18" s="30"/>
      <c r="QIB18" s="30"/>
      <c r="QIE18" s="30"/>
      <c r="QIH18" s="30"/>
      <c r="QIK18" s="30"/>
      <c r="QIN18" s="30"/>
      <c r="QIQ18" s="30"/>
      <c r="QIT18" s="30"/>
      <c r="QIW18" s="30"/>
      <c r="QIZ18" s="30"/>
      <c r="QJC18" s="30"/>
      <c r="QJF18" s="31"/>
      <c r="QJG18" s="264"/>
      <c r="QJJ18" s="30"/>
      <c r="QJM18" s="30"/>
      <c r="QJP18" s="30"/>
      <c r="QJS18" s="30"/>
      <c r="QJV18" s="30"/>
      <c r="QJY18" s="30"/>
      <c r="QKB18" s="30"/>
      <c r="QKE18" s="30"/>
      <c r="QKH18" s="30"/>
      <c r="QKK18" s="30"/>
      <c r="QKN18" s="30"/>
      <c r="QKQ18" s="30"/>
      <c r="QKT18" s="30"/>
      <c r="QKW18" s="30"/>
      <c r="QKZ18" s="31"/>
      <c r="QLA18" s="264"/>
      <c r="QLD18" s="30"/>
      <c r="QLG18" s="30"/>
      <c r="QLJ18" s="30"/>
      <c r="QLM18" s="30"/>
      <c r="QLP18" s="30"/>
      <c r="QLS18" s="30"/>
      <c r="QLV18" s="30"/>
      <c r="QLY18" s="30"/>
      <c r="QMB18" s="30"/>
      <c r="QME18" s="30"/>
      <c r="QMH18" s="30"/>
      <c r="QMK18" s="30"/>
      <c r="QMN18" s="30"/>
      <c r="QMQ18" s="30"/>
      <c r="QMT18" s="31"/>
      <c r="QMU18" s="264"/>
      <c r="QMX18" s="30"/>
      <c r="QNA18" s="30"/>
      <c r="QND18" s="30"/>
      <c r="QNG18" s="30"/>
      <c r="QNJ18" s="30"/>
      <c r="QNM18" s="30"/>
      <c r="QNP18" s="30"/>
      <c r="QNS18" s="30"/>
      <c r="QNV18" s="30"/>
      <c r="QNY18" s="30"/>
      <c r="QOB18" s="30"/>
      <c r="QOE18" s="30"/>
      <c r="QOH18" s="30"/>
      <c r="QOK18" s="30"/>
      <c r="QON18" s="31"/>
      <c r="QOO18" s="264"/>
      <c r="QOR18" s="30"/>
      <c r="QOU18" s="30"/>
      <c r="QOX18" s="30"/>
      <c r="QPA18" s="30"/>
      <c r="QPD18" s="30"/>
      <c r="QPG18" s="30"/>
      <c r="QPJ18" s="30"/>
      <c r="QPM18" s="30"/>
      <c r="QPP18" s="30"/>
      <c r="QPS18" s="30"/>
      <c r="QPV18" s="30"/>
      <c r="QPY18" s="30"/>
      <c r="QQB18" s="30"/>
      <c r="QQE18" s="30"/>
      <c r="QQH18" s="31"/>
      <c r="QQI18" s="264"/>
      <c r="QQL18" s="30"/>
      <c r="QQO18" s="30"/>
      <c r="QQR18" s="30"/>
      <c r="QQU18" s="30"/>
      <c r="QQX18" s="30"/>
      <c r="QRA18" s="30"/>
      <c r="QRD18" s="30"/>
      <c r="QRG18" s="30"/>
      <c r="QRJ18" s="30"/>
      <c r="QRM18" s="30"/>
      <c r="QRP18" s="30"/>
      <c r="QRS18" s="30"/>
      <c r="QRV18" s="30"/>
      <c r="QRY18" s="30"/>
      <c r="QSB18" s="31"/>
      <c r="QSC18" s="264"/>
      <c r="QSF18" s="30"/>
      <c r="QSI18" s="30"/>
      <c r="QSL18" s="30"/>
      <c r="QSO18" s="30"/>
      <c r="QSR18" s="30"/>
      <c r="QSU18" s="30"/>
      <c r="QSX18" s="30"/>
      <c r="QTA18" s="30"/>
      <c r="QTD18" s="30"/>
      <c r="QTG18" s="30"/>
      <c r="QTJ18" s="30"/>
      <c r="QTM18" s="30"/>
      <c r="QTP18" s="30"/>
      <c r="QTS18" s="30"/>
      <c r="QTV18" s="31"/>
      <c r="QTW18" s="264"/>
      <c r="QTZ18" s="30"/>
      <c r="QUC18" s="30"/>
      <c r="QUF18" s="30"/>
      <c r="QUI18" s="30"/>
      <c r="QUL18" s="30"/>
      <c r="QUO18" s="30"/>
      <c r="QUR18" s="30"/>
      <c r="QUU18" s="30"/>
      <c r="QUX18" s="30"/>
      <c r="QVA18" s="30"/>
      <c r="QVD18" s="30"/>
      <c r="QVG18" s="30"/>
      <c r="QVJ18" s="30"/>
      <c r="QVM18" s="30"/>
      <c r="QVP18" s="31"/>
      <c r="QVQ18" s="264"/>
      <c r="QVT18" s="30"/>
      <c r="QVW18" s="30"/>
      <c r="QVZ18" s="30"/>
      <c r="QWC18" s="30"/>
      <c r="QWF18" s="30"/>
      <c r="QWI18" s="30"/>
      <c r="QWL18" s="30"/>
      <c r="QWO18" s="30"/>
      <c r="QWR18" s="30"/>
      <c r="QWU18" s="30"/>
      <c r="QWX18" s="30"/>
      <c r="QXA18" s="30"/>
      <c r="QXD18" s="30"/>
      <c r="QXG18" s="30"/>
      <c r="QXJ18" s="31"/>
      <c r="QXK18" s="264"/>
      <c r="QXN18" s="30"/>
      <c r="QXQ18" s="30"/>
      <c r="QXT18" s="30"/>
      <c r="QXW18" s="30"/>
      <c r="QXZ18" s="30"/>
      <c r="QYC18" s="30"/>
      <c r="QYF18" s="30"/>
      <c r="QYI18" s="30"/>
      <c r="QYL18" s="30"/>
      <c r="QYO18" s="30"/>
      <c r="QYR18" s="30"/>
      <c r="QYU18" s="30"/>
      <c r="QYX18" s="30"/>
      <c r="QZA18" s="30"/>
      <c r="QZD18" s="31"/>
      <c r="QZE18" s="264"/>
      <c r="QZH18" s="30"/>
      <c r="QZK18" s="30"/>
      <c r="QZN18" s="30"/>
      <c r="QZQ18" s="30"/>
      <c r="QZT18" s="30"/>
      <c r="QZW18" s="30"/>
      <c r="QZZ18" s="30"/>
      <c r="RAC18" s="30"/>
      <c r="RAF18" s="30"/>
      <c r="RAI18" s="30"/>
      <c r="RAL18" s="30"/>
      <c r="RAO18" s="30"/>
      <c r="RAR18" s="30"/>
      <c r="RAU18" s="30"/>
      <c r="RAX18" s="31"/>
      <c r="RAY18" s="264"/>
      <c r="RBB18" s="30"/>
      <c r="RBE18" s="30"/>
      <c r="RBH18" s="30"/>
      <c r="RBK18" s="30"/>
      <c r="RBN18" s="30"/>
      <c r="RBQ18" s="30"/>
      <c r="RBT18" s="30"/>
      <c r="RBW18" s="30"/>
      <c r="RBZ18" s="30"/>
      <c r="RCC18" s="30"/>
      <c r="RCF18" s="30"/>
      <c r="RCI18" s="30"/>
      <c r="RCL18" s="30"/>
      <c r="RCO18" s="30"/>
      <c r="RCR18" s="31"/>
      <c r="RCS18" s="264"/>
      <c r="RCV18" s="30"/>
      <c r="RCY18" s="30"/>
      <c r="RDB18" s="30"/>
      <c r="RDE18" s="30"/>
      <c r="RDH18" s="30"/>
      <c r="RDK18" s="30"/>
      <c r="RDN18" s="30"/>
      <c r="RDQ18" s="30"/>
      <c r="RDT18" s="30"/>
      <c r="RDW18" s="30"/>
      <c r="RDZ18" s="30"/>
      <c r="REC18" s="30"/>
      <c r="REF18" s="30"/>
      <c r="REI18" s="30"/>
      <c r="REL18" s="31"/>
      <c r="REM18" s="264"/>
      <c r="REP18" s="30"/>
      <c r="RES18" s="30"/>
      <c r="REV18" s="30"/>
      <c r="REY18" s="30"/>
      <c r="RFB18" s="30"/>
      <c r="RFE18" s="30"/>
      <c r="RFH18" s="30"/>
      <c r="RFK18" s="30"/>
      <c r="RFN18" s="30"/>
      <c r="RFQ18" s="30"/>
      <c r="RFT18" s="30"/>
      <c r="RFW18" s="30"/>
      <c r="RFZ18" s="30"/>
      <c r="RGC18" s="30"/>
      <c r="RGF18" s="31"/>
      <c r="RGG18" s="264"/>
      <c r="RGJ18" s="30"/>
      <c r="RGM18" s="30"/>
      <c r="RGP18" s="30"/>
      <c r="RGS18" s="30"/>
      <c r="RGV18" s="30"/>
      <c r="RGY18" s="30"/>
      <c r="RHB18" s="30"/>
      <c r="RHE18" s="30"/>
      <c r="RHH18" s="30"/>
      <c r="RHK18" s="30"/>
      <c r="RHN18" s="30"/>
      <c r="RHQ18" s="30"/>
      <c r="RHT18" s="30"/>
      <c r="RHW18" s="30"/>
      <c r="RHZ18" s="31"/>
      <c r="RIA18" s="264"/>
      <c r="RID18" s="30"/>
      <c r="RIG18" s="30"/>
      <c r="RIJ18" s="30"/>
      <c r="RIM18" s="30"/>
      <c r="RIP18" s="30"/>
      <c r="RIS18" s="30"/>
      <c r="RIV18" s="30"/>
      <c r="RIY18" s="30"/>
      <c r="RJB18" s="30"/>
      <c r="RJE18" s="30"/>
      <c r="RJH18" s="30"/>
      <c r="RJK18" s="30"/>
      <c r="RJN18" s="30"/>
      <c r="RJQ18" s="30"/>
      <c r="RJT18" s="31"/>
      <c r="RJU18" s="264"/>
      <c r="RJX18" s="30"/>
      <c r="RKA18" s="30"/>
      <c r="RKD18" s="30"/>
      <c r="RKG18" s="30"/>
      <c r="RKJ18" s="30"/>
      <c r="RKM18" s="30"/>
      <c r="RKP18" s="30"/>
      <c r="RKS18" s="30"/>
      <c r="RKV18" s="30"/>
      <c r="RKY18" s="30"/>
      <c r="RLB18" s="30"/>
      <c r="RLE18" s="30"/>
      <c r="RLH18" s="30"/>
      <c r="RLK18" s="30"/>
      <c r="RLN18" s="31"/>
      <c r="RLO18" s="264"/>
      <c r="RLR18" s="30"/>
      <c r="RLU18" s="30"/>
      <c r="RLX18" s="30"/>
      <c r="RMA18" s="30"/>
      <c r="RMD18" s="30"/>
      <c r="RMG18" s="30"/>
      <c r="RMJ18" s="30"/>
      <c r="RMM18" s="30"/>
      <c r="RMP18" s="30"/>
      <c r="RMS18" s="30"/>
      <c r="RMV18" s="30"/>
      <c r="RMY18" s="30"/>
      <c r="RNB18" s="30"/>
      <c r="RNE18" s="30"/>
      <c r="RNH18" s="31"/>
      <c r="RNI18" s="264"/>
      <c r="RNL18" s="30"/>
      <c r="RNO18" s="30"/>
      <c r="RNR18" s="30"/>
      <c r="RNU18" s="30"/>
      <c r="RNX18" s="30"/>
      <c r="ROA18" s="30"/>
      <c r="ROD18" s="30"/>
      <c r="ROG18" s="30"/>
      <c r="ROJ18" s="30"/>
      <c r="ROM18" s="30"/>
      <c r="ROP18" s="30"/>
      <c r="ROS18" s="30"/>
      <c r="ROV18" s="30"/>
      <c r="ROY18" s="30"/>
      <c r="RPB18" s="31"/>
      <c r="RPC18" s="264"/>
      <c r="RPF18" s="30"/>
      <c r="RPI18" s="30"/>
      <c r="RPL18" s="30"/>
      <c r="RPO18" s="30"/>
      <c r="RPR18" s="30"/>
      <c r="RPU18" s="30"/>
      <c r="RPX18" s="30"/>
      <c r="RQA18" s="30"/>
      <c r="RQD18" s="30"/>
      <c r="RQG18" s="30"/>
      <c r="RQJ18" s="30"/>
      <c r="RQM18" s="30"/>
      <c r="RQP18" s="30"/>
      <c r="RQS18" s="30"/>
      <c r="RQV18" s="31"/>
      <c r="RQW18" s="264"/>
      <c r="RQZ18" s="30"/>
      <c r="RRC18" s="30"/>
      <c r="RRF18" s="30"/>
      <c r="RRI18" s="30"/>
      <c r="RRL18" s="30"/>
      <c r="RRO18" s="30"/>
      <c r="RRR18" s="30"/>
      <c r="RRU18" s="30"/>
      <c r="RRX18" s="30"/>
      <c r="RSA18" s="30"/>
      <c r="RSD18" s="30"/>
      <c r="RSG18" s="30"/>
      <c r="RSJ18" s="30"/>
      <c r="RSM18" s="30"/>
      <c r="RSP18" s="31"/>
      <c r="RSQ18" s="264"/>
      <c r="RST18" s="30"/>
      <c r="RSW18" s="30"/>
      <c r="RSZ18" s="30"/>
      <c r="RTC18" s="30"/>
      <c r="RTF18" s="30"/>
      <c r="RTI18" s="30"/>
      <c r="RTL18" s="30"/>
      <c r="RTO18" s="30"/>
      <c r="RTR18" s="30"/>
      <c r="RTU18" s="30"/>
      <c r="RTX18" s="30"/>
      <c r="RUA18" s="30"/>
      <c r="RUD18" s="30"/>
      <c r="RUG18" s="30"/>
      <c r="RUJ18" s="31"/>
      <c r="RUK18" s="264"/>
      <c r="RUN18" s="30"/>
      <c r="RUQ18" s="30"/>
      <c r="RUT18" s="30"/>
      <c r="RUW18" s="30"/>
      <c r="RUZ18" s="30"/>
      <c r="RVC18" s="30"/>
      <c r="RVF18" s="30"/>
      <c r="RVI18" s="30"/>
      <c r="RVL18" s="30"/>
      <c r="RVO18" s="30"/>
      <c r="RVR18" s="30"/>
      <c r="RVU18" s="30"/>
      <c r="RVX18" s="30"/>
      <c r="RWA18" s="30"/>
      <c r="RWD18" s="31"/>
      <c r="RWE18" s="264"/>
      <c r="RWH18" s="30"/>
      <c r="RWK18" s="30"/>
      <c r="RWN18" s="30"/>
      <c r="RWQ18" s="30"/>
      <c r="RWT18" s="30"/>
      <c r="RWW18" s="30"/>
      <c r="RWZ18" s="30"/>
      <c r="RXC18" s="30"/>
      <c r="RXF18" s="30"/>
      <c r="RXI18" s="30"/>
      <c r="RXL18" s="30"/>
      <c r="RXO18" s="30"/>
      <c r="RXR18" s="30"/>
      <c r="RXU18" s="30"/>
      <c r="RXX18" s="31"/>
      <c r="RXY18" s="264"/>
      <c r="RYB18" s="30"/>
      <c r="RYE18" s="30"/>
      <c r="RYH18" s="30"/>
      <c r="RYK18" s="30"/>
      <c r="RYN18" s="30"/>
      <c r="RYQ18" s="30"/>
      <c r="RYT18" s="30"/>
      <c r="RYW18" s="30"/>
      <c r="RYZ18" s="30"/>
      <c r="RZC18" s="30"/>
      <c r="RZF18" s="30"/>
      <c r="RZI18" s="30"/>
      <c r="RZL18" s="30"/>
      <c r="RZO18" s="30"/>
      <c r="RZR18" s="31"/>
      <c r="RZS18" s="264"/>
      <c r="RZV18" s="30"/>
      <c r="RZY18" s="30"/>
      <c r="SAB18" s="30"/>
      <c r="SAE18" s="30"/>
      <c r="SAH18" s="30"/>
      <c r="SAK18" s="30"/>
      <c r="SAN18" s="30"/>
      <c r="SAQ18" s="30"/>
      <c r="SAT18" s="30"/>
      <c r="SAW18" s="30"/>
      <c r="SAZ18" s="30"/>
      <c r="SBC18" s="30"/>
      <c r="SBF18" s="30"/>
      <c r="SBI18" s="30"/>
      <c r="SBL18" s="31"/>
      <c r="SBM18" s="264"/>
      <c r="SBP18" s="30"/>
      <c r="SBS18" s="30"/>
      <c r="SBV18" s="30"/>
      <c r="SBY18" s="30"/>
      <c r="SCB18" s="30"/>
      <c r="SCE18" s="30"/>
      <c r="SCH18" s="30"/>
      <c r="SCK18" s="30"/>
      <c r="SCN18" s="30"/>
      <c r="SCQ18" s="30"/>
      <c r="SCT18" s="30"/>
      <c r="SCW18" s="30"/>
      <c r="SCZ18" s="30"/>
      <c r="SDC18" s="30"/>
      <c r="SDF18" s="31"/>
      <c r="SDG18" s="264"/>
      <c r="SDJ18" s="30"/>
      <c r="SDM18" s="30"/>
      <c r="SDP18" s="30"/>
      <c r="SDS18" s="30"/>
      <c r="SDV18" s="30"/>
      <c r="SDY18" s="30"/>
      <c r="SEB18" s="30"/>
      <c r="SEE18" s="30"/>
      <c r="SEH18" s="30"/>
      <c r="SEK18" s="30"/>
      <c r="SEN18" s="30"/>
      <c r="SEQ18" s="30"/>
      <c r="SET18" s="30"/>
      <c r="SEW18" s="30"/>
      <c r="SEZ18" s="31"/>
      <c r="SFA18" s="264"/>
      <c r="SFD18" s="30"/>
      <c r="SFG18" s="30"/>
      <c r="SFJ18" s="30"/>
      <c r="SFM18" s="30"/>
      <c r="SFP18" s="30"/>
      <c r="SFS18" s="30"/>
      <c r="SFV18" s="30"/>
      <c r="SFY18" s="30"/>
      <c r="SGB18" s="30"/>
      <c r="SGE18" s="30"/>
      <c r="SGH18" s="30"/>
      <c r="SGK18" s="30"/>
      <c r="SGN18" s="30"/>
      <c r="SGQ18" s="30"/>
      <c r="SGT18" s="31"/>
      <c r="SGU18" s="264"/>
      <c r="SGX18" s="30"/>
      <c r="SHA18" s="30"/>
      <c r="SHD18" s="30"/>
      <c r="SHG18" s="30"/>
      <c r="SHJ18" s="30"/>
      <c r="SHM18" s="30"/>
      <c r="SHP18" s="30"/>
      <c r="SHS18" s="30"/>
      <c r="SHV18" s="30"/>
      <c r="SHY18" s="30"/>
      <c r="SIB18" s="30"/>
      <c r="SIE18" s="30"/>
      <c r="SIH18" s="30"/>
      <c r="SIK18" s="30"/>
      <c r="SIN18" s="31"/>
      <c r="SIO18" s="264"/>
      <c r="SIR18" s="30"/>
      <c r="SIU18" s="30"/>
      <c r="SIX18" s="30"/>
      <c r="SJA18" s="30"/>
      <c r="SJD18" s="30"/>
      <c r="SJG18" s="30"/>
      <c r="SJJ18" s="30"/>
      <c r="SJM18" s="30"/>
      <c r="SJP18" s="30"/>
      <c r="SJS18" s="30"/>
      <c r="SJV18" s="30"/>
      <c r="SJY18" s="30"/>
      <c r="SKB18" s="30"/>
      <c r="SKE18" s="30"/>
      <c r="SKH18" s="31"/>
      <c r="SKI18" s="264"/>
      <c r="SKL18" s="30"/>
      <c r="SKO18" s="30"/>
      <c r="SKR18" s="30"/>
      <c r="SKU18" s="30"/>
      <c r="SKX18" s="30"/>
      <c r="SLA18" s="30"/>
      <c r="SLD18" s="30"/>
      <c r="SLG18" s="30"/>
      <c r="SLJ18" s="30"/>
      <c r="SLM18" s="30"/>
      <c r="SLP18" s="30"/>
      <c r="SLS18" s="30"/>
      <c r="SLV18" s="30"/>
      <c r="SLY18" s="30"/>
      <c r="SMB18" s="31"/>
      <c r="SMC18" s="264"/>
      <c r="SMF18" s="30"/>
      <c r="SMI18" s="30"/>
      <c r="SML18" s="30"/>
      <c r="SMO18" s="30"/>
      <c r="SMR18" s="30"/>
      <c r="SMU18" s="30"/>
      <c r="SMX18" s="30"/>
      <c r="SNA18" s="30"/>
      <c r="SND18" s="30"/>
      <c r="SNG18" s="30"/>
      <c r="SNJ18" s="30"/>
      <c r="SNM18" s="30"/>
      <c r="SNP18" s="30"/>
      <c r="SNS18" s="30"/>
      <c r="SNV18" s="31"/>
      <c r="SNW18" s="264"/>
      <c r="SNZ18" s="30"/>
      <c r="SOC18" s="30"/>
      <c r="SOF18" s="30"/>
      <c r="SOI18" s="30"/>
      <c r="SOL18" s="30"/>
      <c r="SOO18" s="30"/>
      <c r="SOR18" s="30"/>
      <c r="SOU18" s="30"/>
      <c r="SOX18" s="30"/>
      <c r="SPA18" s="30"/>
      <c r="SPD18" s="30"/>
      <c r="SPG18" s="30"/>
      <c r="SPJ18" s="30"/>
      <c r="SPM18" s="30"/>
      <c r="SPP18" s="31"/>
      <c r="SPQ18" s="264"/>
      <c r="SPT18" s="30"/>
      <c r="SPW18" s="30"/>
      <c r="SPZ18" s="30"/>
      <c r="SQC18" s="30"/>
      <c r="SQF18" s="30"/>
      <c r="SQI18" s="30"/>
      <c r="SQL18" s="30"/>
      <c r="SQO18" s="30"/>
      <c r="SQR18" s="30"/>
      <c r="SQU18" s="30"/>
      <c r="SQX18" s="30"/>
      <c r="SRA18" s="30"/>
      <c r="SRD18" s="30"/>
      <c r="SRG18" s="30"/>
      <c r="SRJ18" s="31"/>
      <c r="SRK18" s="264"/>
      <c r="SRN18" s="30"/>
      <c r="SRQ18" s="30"/>
      <c r="SRT18" s="30"/>
      <c r="SRW18" s="30"/>
      <c r="SRZ18" s="30"/>
      <c r="SSC18" s="30"/>
      <c r="SSF18" s="30"/>
      <c r="SSI18" s="30"/>
      <c r="SSL18" s="30"/>
      <c r="SSO18" s="30"/>
      <c r="SSR18" s="30"/>
      <c r="SSU18" s="30"/>
      <c r="SSX18" s="30"/>
      <c r="STA18" s="30"/>
      <c r="STD18" s="31"/>
      <c r="STE18" s="264"/>
      <c r="STH18" s="30"/>
      <c r="STK18" s="30"/>
      <c r="STN18" s="30"/>
      <c r="STQ18" s="30"/>
      <c r="STT18" s="30"/>
      <c r="STW18" s="30"/>
      <c r="STZ18" s="30"/>
      <c r="SUC18" s="30"/>
      <c r="SUF18" s="30"/>
      <c r="SUI18" s="30"/>
      <c r="SUL18" s="30"/>
      <c r="SUO18" s="30"/>
      <c r="SUR18" s="30"/>
      <c r="SUU18" s="30"/>
      <c r="SUX18" s="31"/>
      <c r="SUY18" s="264"/>
      <c r="SVB18" s="30"/>
      <c r="SVE18" s="30"/>
      <c r="SVH18" s="30"/>
      <c r="SVK18" s="30"/>
      <c r="SVN18" s="30"/>
      <c r="SVQ18" s="30"/>
      <c r="SVT18" s="30"/>
      <c r="SVW18" s="30"/>
      <c r="SVZ18" s="30"/>
      <c r="SWC18" s="30"/>
      <c r="SWF18" s="30"/>
      <c r="SWI18" s="30"/>
      <c r="SWL18" s="30"/>
      <c r="SWO18" s="30"/>
      <c r="SWR18" s="31"/>
      <c r="SWS18" s="264"/>
      <c r="SWV18" s="30"/>
      <c r="SWY18" s="30"/>
      <c r="SXB18" s="30"/>
      <c r="SXE18" s="30"/>
      <c r="SXH18" s="30"/>
      <c r="SXK18" s="30"/>
      <c r="SXN18" s="30"/>
      <c r="SXQ18" s="30"/>
      <c r="SXT18" s="30"/>
      <c r="SXW18" s="30"/>
      <c r="SXZ18" s="30"/>
      <c r="SYC18" s="30"/>
      <c r="SYF18" s="30"/>
      <c r="SYI18" s="30"/>
      <c r="SYL18" s="31"/>
      <c r="SYM18" s="264"/>
      <c r="SYP18" s="30"/>
      <c r="SYS18" s="30"/>
      <c r="SYV18" s="30"/>
      <c r="SYY18" s="30"/>
      <c r="SZB18" s="30"/>
      <c r="SZE18" s="30"/>
      <c r="SZH18" s="30"/>
      <c r="SZK18" s="30"/>
      <c r="SZN18" s="30"/>
      <c r="SZQ18" s="30"/>
      <c r="SZT18" s="30"/>
      <c r="SZW18" s="30"/>
      <c r="SZZ18" s="30"/>
      <c r="TAC18" s="30"/>
      <c r="TAF18" s="31"/>
      <c r="TAG18" s="264"/>
      <c r="TAJ18" s="30"/>
      <c r="TAM18" s="30"/>
      <c r="TAP18" s="30"/>
      <c r="TAS18" s="30"/>
      <c r="TAV18" s="30"/>
      <c r="TAY18" s="30"/>
      <c r="TBB18" s="30"/>
      <c r="TBE18" s="30"/>
      <c r="TBH18" s="30"/>
      <c r="TBK18" s="30"/>
      <c r="TBN18" s="30"/>
      <c r="TBQ18" s="30"/>
      <c r="TBT18" s="30"/>
      <c r="TBW18" s="30"/>
      <c r="TBZ18" s="31"/>
      <c r="TCA18" s="264"/>
      <c r="TCD18" s="30"/>
      <c r="TCG18" s="30"/>
      <c r="TCJ18" s="30"/>
      <c r="TCM18" s="30"/>
      <c r="TCP18" s="30"/>
      <c r="TCS18" s="30"/>
      <c r="TCV18" s="30"/>
      <c r="TCY18" s="30"/>
      <c r="TDB18" s="30"/>
      <c r="TDE18" s="30"/>
      <c r="TDH18" s="30"/>
      <c r="TDK18" s="30"/>
      <c r="TDN18" s="30"/>
      <c r="TDQ18" s="30"/>
      <c r="TDT18" s="31"/>
      <c r="TDU18" s="264"/>
      <c r="TDX18" s="30"/>
      <c r="TEA18" s="30"/>
      <c r="TED18" s="30"/>
      <c r="TEG18" s="30"/>
      <c r="TEJ18" s="30"/>
      <c r="TEM18" s="30"/>
      <c r="TEP18" s="30"/>
      <c r="TES18" s="30"/>
      <c r="TEV18" s="30"/>
      <c r="TEY18" s="30"/>
      <c r="TFB18" s="30"/>
      <c r="TFE18" s="30"/>
      <c r="TFH18" s="30"/>
      <c r="TFK18" s="30"/>
      <c r="TFN18" s="31"/>
      <c r="TFO18" s="264"/>
      <c r="TFR18" s="30"/>
      <c r="TFU18" s="30"/>
      <c r="TFX18" s="30"/>
      <c r="TGA18" s="30"/>
      <c r="TGD18" s="30"/>
      <c r="TGG18" s="30"/>
      <c r="TGJ18" s="30"/>
      <c r="TGM18" s="30"/>
      <c r="TGP18" s="30"/>
      <c r="TGS18" s="30"/>
      <c r="TGV18" s="30"/>
      <c r="TGY18" s="30"/>
      <c r="THB18" s="30"/>
      <c r="THE18" s="30"/>
      <c r="THH18" s="31"/>
      <c r="THI18" s="264"/>
      <c r="THL18" s="30"/>
      <c r="THO18" s="30"/>
      <c r="THR18" s="30"/>
      <c r="THU18" s="30"/>
      <c r="THX18" s="30"/>
      <c r="TIA18" s="30"/>
      <c r="TID18" s="30"/>
      <c r="TIG18" s="30"/>
      <c r="TIJ18" s="30"/>
      <c r="TIM18" s="30"/>
      <c r="TIP18" s="30"/>
      <c r="TIS18" s="30"/>
      <c r="TIV18" s="30"/>
      <c r="TIY18" s="30"/>
      <c r="TJB18" s="31"/>
      <c r="TJC18" s="264"/>
      <c r="TJF18" s="30"/>
      <c r="TJI18" s="30"/>
      <c r="TJL18" s="30"/>
      <c r="TJO18" s="30"/>
      <c r="TJR18" s="30"/>
      <c r="TJU18" s="30"/>
      <c r="TJX18" s="30"/>
      <c r="TKA18" s="30"/>
      <c r="TKD18" s="30"/>
      <c r="TKG18" s="30"/>
      <c r="TKJ18" s="30"/>
      <c r="TKM18" s="30"/>
      <c r="TKP18" s="30"/>
      <c r="TKS18" s="30"/>
      <c r="TKV18" s="31"/>
      <c r="TKW18" s="264"/>
      <c r="TKZ18" s="30"/>
      <c r="TLC18" s="30"/>
      <c r="TLF18" s="30"/>
      <c r="TLI18" s="30"/>
      <c r="TLL18" s="30"/>
      <c r="TLO18" s="30"/>
      <c r="TLR18" s="30"/>
      <c r="TLU18" s="30"/>
      <c r="TLX18" s="30"/>
      <c r="TMA18" s="30"/>
      <c r="TMD18" s="30"/>
      <c r="TMG18" s="30"/>
      <c r="TMJ18" s="30"/>
      <c r="TMM18" s="30"/>
      <c r="TMP18" s="31"/>
      <c r="TMQ18" s="264"/>
      <c r="TMT18" s="30"/>
      <c r="TMW18" s="30"/>
      <c r="TMZ18" s="30"/>
      <c r="TNC18" s="30"/>
      <c r="TNF18" s="30"/>
      <c r="TNI18" s="30"/>
      <c r="TNL18" s="30"/>
      <c r="TNO18" s="30"/>
      <c r="TNR18" s="30"/>
      <c r="TNU18" s="30"/>
      <c r="TNX18" s="30"/>
      <c r="TOA18" s="30"/>
      <c r="TOD18" s="30"/>
      <c r="TOG18" s="30"/>
      <c r="TOJ18" s="31"/>
      <c r="TOK18" s="264"/>
      <c r="TON18" s="30"/>
      <c r="TOQ18" s="30"/>
      <c r="TOT18" s="30"/>
      <c r="TOW18" s="30"/>
      <c r="TOZ18" s="30"/>
      <c r="TPC18" s="30"/>
      <c r="TPF18" s="30"/>
      <c r="TPI18" s="30"/>
      <c r="TPL18" s="30"/>
      <c r="TPO18" s="30"/>
      <c r="TPR18" s="30"/>
      <c r="TPU18" s="30"/>
      <c r="TPX18" s="30"/>
      <c r="TQA18" s="30"/>
      <c r="TQD18" s="31"/>
      <c r="TQE18" s="264"/>
      <c r="TQH18" s="30"/>
      <c r="TQK18" s="30"/>
      <c r="TQN18" s="30"/>
      <c r="TQQ18" s="30"/>
      <c r="TQT18" s="30"/>
      <c r="TQW18" s="30"/>
      <c r="TQZ18" s="30"/>
      <c r="TRC18" s="30"/>
      <c r="TRF18" s="30"/>
      <c r="TRI18" s="30"/>
      <c r="TRL18" s="30"/>
      <c r="TRO18" s="30"/>
      <c r="TRR18" s="30"/>
      <c r="TRU18" s="30"/>
      <c r="TRX18" s="31"/>
      <c r="TRY18" s="264"/>
      <c r="TSB18" s="30"/>
      <c r="TSE18" s="30"/>
      <c r="TSH18" s="30"/>
      <c r="TSK18" s="30"/>
      <c r="TSN18" s="30"/>
      <c r="TSQ18" s="30"/>
      <c r="TST18" s="30"/>
      <c r="TSW18" s="30"/>
      <c r="TSZ18" s="30"/>
      <c r="TTC18" s="30"/>
      <c r="TTF18" s="30"/>
      <c r="TTI18" s="30"/>
      <c r="TTL18" s="30"/>
      <c r="TTO18" s="30"/>
      <c r="TTR18" s="31"/>
      <c r="TTS18" s="264"/>
      <c r="TTV18" s="30"/>
      <c r="TTY18" s="30"/>
      <c r="TUB18" s="30"/>
      <c r="TUE18" s="30"/>
      <c r="TUH18" s="30"/>
      <c r="TUK18" s="30"/>
      <c r="TUN18" s="30"/>
      <c r="TUQ18" s="30"/>
      <c r="TUT18" s="30"/>
      <c r="TUW18" s="30"/>
      <c r="TUZ18" s="30"/>
      <c r="TVC18" s="30"/>
      <c r="TVF18" s="30"/>
      <c r="TVI18" s="30"/>
      <c r="TVL18" s="31"/>
      <c r="TVM18" s="264"/>
      <c r="TVP18" s="30"/>
      <c r="TVS18" s="30"/>
      <c r="TVV18" s="30"/>
      <c r="TVY18" s="30"/>
      <c r="TWB18" s="30"/>
      <c r="TWE18" s="30"/>
      <c r="TWH18" s="30"/>
      <c r="TWK18" s="30"/>
      <c r="TWN18" s="30"/>
      <c r="TWQ18" s="30"/>
      <c r="TWT18" s="30"/>
      <c r="TWW18" s="30"/>
      <c r="TWZ18" s="30"/>
      <c r="TXC18" s="30"/>
      <c r="TXF18" s="31"/>
      <c r="TXG18" s="264"/>
      <c r="TXJ18" s="30"/>
      <c r="TXM18" s="30"/>
      <c r="TXP18" s="30"/>
      <c r="TXS18" s="30"/>
      <c r="TXV18" s="30"/>
      <c r="TXY18" s="30"/>
      <c r="TYB18" s="30"/>
      <c r="TYE18" s="30"/>
      <c r="TYH18" s="30"/>
      <c r="TYK18" s="30"/>
      <c r="TYN18" s="30"/>
      <c r="TYQ18" s="30"/>
      <c r="TYT18" s="30"/>
      <c r="TYW18" s="30"/>
      <c r="TYZ18" s="31"/>
      <c r="TZA18" s="264"/>
      <c r="TZD18" s="30"/>
      <c r="TZG18" s="30"/>
      <c r="TZJ18" s="30"/>
      <c r="TZM18" s="30"/>
      <c r="TZP18" s="30"/>
      <c r="TZS18" s="30"/>
      <c r="TZV18" s="30"/>
      <c r="TZY18" s="30"/>
      <c r="UAB18" s="30"/>
      <c r="UAE18" s="30"/>
      <c r="UAH18" s="30"/>
      <c r="UAK18" s="30"/>
      <c r="UAN18" s="30"/>
      <c r="UAQ18" s="30"/>
      <c r="UAT18" s="31"/>
      <c r="UAU18" s="264"/>
      <c r="UAX18" s="30"/>
      <c r="UBA18" s="30"/>
      <c r="UBD18" s="30"/>
      <c r="UBG18" s="30"/>
      <c r="UBJ18" s="30"/>
      <c r="UBM18" s="30"/>
      <c r="UBP18" s="30"/>
      <c r="UBS18" s="30"/>
      <c r="UBV18" s="30"/>
      <c r="UBY18" s="30"/>
      <c r="UCB18" s="30"/>
      <c r="UCE18" s="30"/>
      <c r="UCH18" s="30"/>
      <c r="UCK18" s="30"/>
      <c r="UCN18" s="31"/>
      <c r="UCO18" s="264"/>
      <c r="UCR18" s="30"/>
      <c r="UCU18" s="30"/>
      <c r="UCX18" s="30"/>
      <c r="UDA18" s="30"/>
      <c r="UDD18" s="30"/>
      <c r="UDG18" s="30"/>
      <c r="UDJ18" s="30"/>
      <c r="UDM18" s="30"/>
      <c r="UDP18" s="30"/>
      <c r="UDS18" s="30"/>
      <c r="UDV18" s="30"/>
      <c r="UDY18" s="30"/>
      <c r="UEB18" s="30"/>
      <c r="UEE18" s="30"/>
      <c r="UEH18" s="31"/>
      <c r="UEI18" s="264"/>
      <c r="UEL18" s="30"/>
      <c r="UEO18" s="30"/>
      <c r="UER18" s="30"/>
      <c r="UEU18" s="30"/>
      <c r="UEX18" s="30"/>
      <c r="UFA18" s="30"/>
      <c r="UFD18" s="30"/>
      <c r="UFG18" s="30"/>
      <c r="UFJ18" s="30"/>
      <c r="UFM18" s="30"/>
      <c r="UFP18" s="30"/>
      <c r="UFS18" s="30"/>
      <c r="UFV18" s="30"/>
      <c r="UFY18" s="30"/>
      <c r="UGB18" s="31"/>
      <c r="UGC18" s="264"/>
      <c r="UGF18" s="30"/>
      <c r="UGI18" s="30"/>
      <c r="UGL18" s="30"/>
      <c r="UGO18" s="30"/>
      <c r="UGR18" s="30"/>
      <c r="UGU18" s="30"/>
      <c r="UGX18" s="30"/>
      <c r="UHA18" s="30"/>
      <c r="UHD18" s="30"/>
      <c r="UHG18" s="30"/>
      <c r="UHJ18" s="30"/>
      <c r="UHM18" s="30"/>
      <c r="UHP18" s="30"/>
      <c r="UHS18" s="30"/>
      <c r="UHV18" s="31"/>
      <c r="UHW18" s="264"/>
      <c r="UHZ18" s="30"/>
      <c r="UIC18" s="30"/>
      <c r="UIF18" s="30"/>
      <c r="UII18" s="30"/>
      <c r="UIL18" s="30"/>
      <c r="UIO18" s="30"/>
      <c r="UIR18" s="30"/>
      <c r="UIU18" s="30"/>
      <c r="UIX18" s="30"/>
      <c r="UJA18" s="30"/>
      <c r="UJD18" s="30"/>
      <c r="UJG18" s="30"/>
      <c r="UJJ18" s="30"/>
      <c r="UJM18" s="30"/>
      <c r="UJP18" s="31"/>
      <c r="UJQ18" s="264"/>
      <c r="UJT18" s="30"/>
      <c r="UJW18" s="30"/>
      <c r="UJZ18" s="30"/>
      <c r="UKC18" s="30"/>
      <c r="UKF18" s="30"/>
      <c r="UKI18" s="30"/>
      <c r="UKL18" s="30"/>
      <c r="UKO18" s="30"/>
      <c r="UKR18" s="30"/>
      <c r="UKU18" s="30"/>
      <c r="UKX18" s="30"/>
      <c r="ULA18" s="30"/>
      <c r="ULD18" s="30"/>
      <c r="ULG18" s="30"/>
      <c r="ULJ18" s="31"/>
      <c r="ULK18" s="264"/>
      <c r="ULN18" s="30"/>
      <c r="ULQ18" s="30"/>
      <c r="ULT18" s="30"/>
      <c r="ULW18" s="30"/>
      <c r="ULZ18" s="30"/>
      <c r="UMC18" s="30"/>
      <c r="UMF18" s="30"/>
      <c r="UMI18" s="30"/>
      <c r="UML18" s="30"/>
      <c r="UMO18" s="30"/>
      <c r="UMR18" s="30"/>
      <c r="UMU18" s="30"/>
      <c r="UMX18" s="30"/>
      <c r="UNA18" s="30"/>
      <c r="UND18" s="31"/>
      <c r="UNE18" s="264"/>
      <c r="UNH18" s="30"/>
      <c r="UNK18" s="30"/>
      <c r="UNN18" s="30"/>
      <c r="UNQ18" s="30"/>
      <c r="UNT18" s="30"/>
      <c r="UNW18" s="30"/>
      <c r="UNZ18" s="30"/>
      <c r="UOC18" s="30"/>
      <c r="UOF18" s="30"/>
      <c r="UOI18" s="30"/>
      <c r="UOL18" s="30"/>
      <c r="UOO18" s="30"/>
      <c r="UOR18" s="30"/>
      <c r="UOU18" s="30"/>
      <c r="UOX18" s="31"/>
      <c r="UOY18" s="264"/>
      <c r="UPB18" s="30"/>
      <c r="UPE18" s="30"/>
      <c r="UPH18" s="30"/>
      <c r="UPK18" s="30"/>
      <c r="UPN18" s="30"/>
      <c r="UPQ18" s="30"/>
      <c r="UPT18" s="30"/>
      <c r="UPW18" s="30"/>
      <c r="UPZ18" s="30"/>
      <c r="UQC18" s="30"/>
      <c r="UQF18" s="30"/>
      <c r="UQI18" s="30"/>
      <c r="UQL18" s="30"/>
      <c r="UQO18" s="30"/>
      <c r="UQR18" s="31"/>
      <c r="UQS18" s="264"/>
      <c r="UQV18" s="30"/>
      <c r="UQY18" s="30"/>
      <c r="URB18" s="30"/>
      <c r="URE18" s="30"/>
      <c r="URH18" s="30"/>
      <c r="URK18" s="30"/>
      <c r="URN18" s="30"/>
      <c r="URQ18" s="30"/>
      <c r="URT18" s="30"/>
      <c r="URW18" s="30"/>
      <c r="URZ18" s="30"/>
      <c r="USC18" s="30"/>
      <c r="USF18" s="30"/>
      <c r="USI18" s="30"/>
      <c r="USL18" s="31"/>
      <c r="USM18" s="264"/>
      <c r="USP18" s="30"/>
      <c r="USS18" s="30"/>
      <c r="USV18" s="30"/>
      <c r="USY18" s="30"/>
      <c r="UTB18" s="30"/>
      <c r="UTE18" s="30"/>
      <c r="UTH18" s="30"/>
      <c r="UTK18" s="30"/>
      <c r="UTN18" s="30"/>
      <c r="UTQ18" s="30"/>
      <c r="UTT18" s="30"/>
      <c r="UTW18" s="30"/>
      <c r="UTZ18" s="30"/>
      <c r="UUC18" s="30"/>
      <c r="UUF18" s="31"/>
      <c r="UUG18" s="264"/>
      <c r="UUJ18" s="30"/>
      <c r="UUM18" s="30"/>
      <c r="UUP18" s="30"/>
      <c r="UUS18" s="30"/>
      <c r="UUV18" s="30"/>
      <c r="UUY18" s="30"/>
      <c r="UVB18" s="30"/>
      <c r="UVE18" s="30"/>
      <c r="UVH18" s="30"/>
      <c r="UVK18" s="30"/>
      <c r="UVN18" s="30"/>
      <c r="UVQ18" s="30"/>
      <c r="UVT18" s="30"/>
      <c r="UVW18" s="30"/>
      <c r="UVZ18" s="31"/>
      <c r="UWA18" s="264"/>
      <c r="UWD18" s="30"/>
      <c r="UWG18" s="30"/>
      <c r="UWJ18" s="30"/>
      <c r="UWM18" s="30"/>
      <c r="UWP18" s="30"/>
      <c r="UWS18" s="30"/>
      <c r="UWV18" s="30"/>
      <c r="UWY18" s="30"/>
      <c r="UXB18" s="30"/>
      <c r="UXE18" s="30"/>
      <c r="UXH18" s="30"/>
      <c r="UXK18" s="30"/>
      <c r="UXN18" s="30"/>
      <c r="UXQ18" s="30"/>
      <c r="UXT18" s="31"/>
      <c r="UXU18" s="264"/>
      <c r="UXX18" s="30"/>
      <c r="UYA18" s="30"/>
      <c r="UYD18" s="30"/>
      <c r="UYG18" s="30"/>
      <c r="UYJ18" s="30"/>
      <c r="UYM18" s="30"/>
      <c r="UYP18" s="30"/>
      <c r="UYS18" s="30"/>
      <c r="UYV18" s="30"/>
      <c r="UYY18" s="30"/>
      <c r="UZB18" s="30"/>
      <c r="UZE18" s="30"/>
      <c r="UZH18" s="30"/>
      <c r="UZK18" s="30"/>
      <c r="UZN18" s="31"/>
      <c r="UZO18" s="264"/>
      <c r="UZR18" s="30"/>
      <c r="UZU18" s="30"/>
      <c r="UZX18" s="30"/>
      <c r="VAA18" s="30"/>
      <c r="VAD18" s="30"/>
      <c r="VAG18" s="30"/>
      <c r="VAJ18" s="30"/>
      <c r="VAM18" s="30"/>
      <c r="VAP18" s="30"/>
      <c r="VAS18" s="30"/>
      <c r="VAV18" s="30"/>
      <c r="VAY18" s="30"/>
      <c r="VBB18" s="30"/>
      <c r="VBE18" s="30"/>
      <c r="VBH18" s="31"/>
      <c r="VBI18" s="264"/>
      <c r="VBL18" s="30"/>
      <c r="VBO18" s="30"/>
      <c r="VBR18" s="30"/>
      <c r="VBU18" s="30"/>
      <c r="VBX18" s="30"/>
      <c r="VCA18" s="30"/>
      <c r="VCD18" s="30"/>
      <c r="VCG18" s="30"/>
      <c r="VCJ18" s="30"/>
      <c r="VCM18" s="30"/>
      <c r="VCP18" s="30"/>
      <c r="VCS18" s="30"/>
      <c r="VCV18" s="30"/>
      <c r="VCY18" s="30"/>
      <c r="VDB18" s="31"/>
      <c r="VDC18" s="264"/>
      <c r="VDF18" s="30"/>
      <c r="VDI18" s="30"/>
      <c r="VDL18" s="30"/>
      <c r="VDO18" s="30"/>
      <c r="VDR18" s="30"/>
      <c r="VDU18" s="30"/>
      <c r="VDX18" s="30"/>
      <c r="VEA18" s="30"/>
      <c r="VED18" s="30"/>
      <c r="VEG18" s="30"/>
      <c r="VEJ18" s="30"/>
      <c r="VEM18" s="30"/>
      <c r="VEP18" s="30"/>
      <c r="VES18" s="30"/>
      <c r="VEV18" s="31"/>
      <c r="VEW18" s="264"/>
      <c r="VEZ18" s="30"/>
      <c r="VFC18" s="30"/>
      <c r="VFF18" s="30"/>
      <c r="VFI18" s="30"/>
      <c r="VFL18" s="30"/>
      <c r="VFO18" s="30"/>
      <c r="VFR18" s="30"/>
      <c r="VFU18" s="30"/>
      <c r="VFX18" s="30"/>
      <c r="VGA18" s="30"/>
      <c r="VGD18" s="30"/>
      <c r="VGG18" s="30"/>
      <c r="VGJ18" s="30"/>
      <c r="VGM18" s="30"/>
      <c r="VGP18" s="31"/>
      <c r="VGQ18" s="264"/>
      <c r="VGT18" s="30"/>
      <c r="VGW18" s="30"/>
      <c r="VGZ18" s="30"/>
      <c r="VHC18" s="30"/>
      <c r="VHF18" s="30"/>
      <c r="VHI18" s="30"/>
      <c r="VHL18" s="30"/>
      <c r="VHO18" s="30"/>
      <c r="VHR18" s="30"/>
      <c r="VHU18" s="30"/>
      <c r="VHX18" s="30"/>
      <c r="VIA18" s="30"/>
      <c r="VID18" s="30"/>
      <c r="VIG18" s="30"/>
      <c r="VIJ18" s="31"/>
      <c r="VIK18" s="264"/>
      <c r="VIN18" s="30"/>
      <c r="VIQ18" s="30"/>
      <c r="VIT18" s="30"/>
      <c r="VIW18" s="30"/>
      <c r="VIZ18" s="30"/>
      <c r="VJC18" s="30"/>
      <c r="VJF18" s="30"/>
      <c r="VJI18" s="30"/>
      <c r="VJL18" s="30"/>
      <c r="VJO18" s="30"/>
      <c r="VJR18" s="30"/>
      <c r="VJU18" s="30"/>
      <c r="VJX18" s="30"/>
      <c r="VKA18" s="30"/>
      <c r="VKD18" s="31"/>
      <c r="VKE18" s="264"/>
      <c r="VKH18" s="30"/>
      <c r="VKK18" s="30"/>
      <c r="VKN18" s="30"/>
      <c r="VKQ18" s="30"/>
      <c r="VKT18" s="30"/>
      <c r="VKW18" s="30"/>
      <c r="VKZ18" s="30"/>
      <c r="VLC18" s="30"/>
      <c r="VLF18" s="30"/>
      <c r="VLI18" s="30"/>
      <c r="VLL18" s="30"/>
      <c r="VLO18" s="30"/>
      <c r="VLR18" s="30"/>
      <c r="VLU18" s="30"/>
      <c r="VLX18" s="31"/>
      <c r="VLY18" s="264"/>
      <c r="VMB18" s="30"/>
      <c r="VME18" s="30"/>
      <c r="VMH18" s="30"/>
      <c r="VMK18" s="30"/>
      <c r="VMN18" s="30"/>
      <c r="VMQ18" s="30"/>
      <c r="VMT18" s="30"/>
      <c r="VMW18" s="30"/>
      <c r="VMZ18" s="30"/>
      <c r="VNC18" s="30"/>
      <c r="VNF18" s="30"/>
      <c r="VNI18" s="30"/>
      <c r="VNL18" s="30"/>
      <c r="VNO18" s="30"/>
      <c r="VNR18" s="31"/>
      <c r="VNS18" s="264"/>
      <c r="VNV18" s="30"/>
      <c r="VNY18" s="30"/>
      <c r="VOB18" s="30"/>
      <c r="VOE18" s="30"/>
      <c r="VOH18" s="30"/>
      <c r="VOK18" s="30"/>
      <c r="VON18" s="30"/>
      <c r="VOQ18" s="30"/>
      <c r="VOT18" s="30"/>
      <c r="VOW18" s="30"/>
      <c r="VOZ18" s="30"/>
      <c r="VPC18" s="30"/>
      <c r="VPF18" s="30"/>
      <c r="VPI18" s="30"/>
      <c r="VPL18" s="31"/>
      <c r="VPM18" s="264"/>
      <c r="VPP18" s="30"/>
      <c r="VPS18" s="30"/>
      <c r="VPV18" s="30"/>
      <c r="VPY18" s="30"/>
      <c r="VQB18" s="30"/>
      <c r="VQE18" s="30"/>
      <c r="VQH18" s="30"/>
      <c r="VQK18" s="30"/>
      <c r="VQN18" s="30"/>
      <c r="VQQ18" s="30"/>
      <c r="VQT18" s="30"/>
      <c r="VQW18" s="30"/>
      <c r="VQZ18" s="30"/>
      <c r="VRC18" s="30"/>
      <c r="VRF18" s="31"/>
      <c r="VRG18" s="264"/>
      <c r="VRJ18" s="30"/>
      <c r="VRM18" s="30"/>
      <c r="VRP18" s="30"/>
      <c r="VRS18" s="30"/>
      <c r="VRV18" s="30"/>
      <c r="VRY18" s="30"/>
      <c r="VSB18" s="30"/>
      <c r="VSE18" s="30"/>
      <c r="VSH18" s="30"/>
      <c r="VSK18" s="30"/>
      <c r="VSN18" s="30"/>
      <c r="VSQ18" s="30"/>
      <c r="VST18" s="30"/>
      <c r="VSW18" s="30"/>
      <c r="VSZ18" s="31"/>
      <c r="VTA18" s="264"/>
      <c r="VTD18" s="30"/>
      <c r="VTG18" s="30"/>
      <c r="VTJ18" s="30"/>
      <c r="VTM18" s="30"/>
      <c r="VTP18" s="30"/>
      <c r="VTS18" s="30"/>
      <c r="VTV18" s="30"/>
      <c r="VTY18" s="30"/>
      <c r="VUB18" s="30"/>
      <c r="VUE18" s="30"/>
      <c r="VUH18" s="30"/>
      <c r="VUK18" s="30"/>
      <c r="VUN18" s="30"/>
      <c r="VUQ18" s="30"/>
      <c r="VUT18" s="31"/>
      <c r="VUU18" s="264"/>
      <c r="VUX18" s="30"/>
      <c r="VVA18" s="30"/>
      <c r="VVD18" s="30"/>
      <c r="VVG18" s="30"/>
      <c r="VVJ18" s="30"/>
      <c r="VVM18" s="30"/>
      <c r="VVP18" s="30"/>
      <c r="VVS18" s="30"/>
      <c r="VVV18" s="30"/>
      <c r="VVY18" s="30"/>
      <c r="VWB18" s="30"/>
      <c r="VWE18" s="30"/>
      <c r="VWH18" s="30"/>
      <c r="VWK18" s="30"/>
      <c r="VWN18" s="31"/>
      <c r="VWO18" s="264"/>
      <c r="VWR18" s="30"/>
      <c r="VWU18" s="30"/>
      <c r="VWX18" s="30"/>
      <c r="VXA18" s="30"/>
      <c r="VXD18" s="30"/>
      <c r="VXG18" s="30"/>
      <c r="VXJ18" s="30"/>
      <c r="VXM18" s="30"/>
      <c r="VXP18" s="30"/>
      <c r="VXS18" s="30"/>
      <c r="VXV18" s="30"/>
      <c r="VXY18" s="30"/>
      <c r="VYB18" s="30"/>
      <c r="VYE18" s="30"/>
      <c r="VYH18" s="31"/>
      <c r="VYI18" s="264"/>
      <c r="VYL18" s="30"/>
      <c r="VYO18" s="30"/>
      <c r="VYR18" s="30"/>
      <c r="VYU18" s="30"/>
      <c r="VYX18" s="30"/>
      <c r="VZA18" s="30"/>
      <c r="VZD18" s="30"/>
      <c r="VZG18" s="30"/>
      <c r="VZJ18" s="30"/>
      <c r="VZM18" s="30"/>
      <c r="VZP18" s="30"/>
      <c r="VZS18" s="30"/>
      <c r="VZV18" s="30"/>
      <c r="VZY18" s="30"/>
      <c r="WAB18" s="31"/>
      <c r="WAC18" s="264"/>
      <c r="WAF18" s="30"/>
      <c r="WAI18" s="30"/>
      <c r="WAL18" s="30"/>
      <c r="WAO18" s="30"/>
      <c r="WAR18" s="30"/>
      <c r="WAU18" s="30"/>
      <c r="WAX18" s="30"/>
      <c r="WBA18" s="30"/>
      <c r="WBD18" s="30"/>
      <c r="WBG18" s="30"/>
      <c r="WBJ18" s="30"/>
      <c r="WBM18" s="30"/>
      <c r="WBP18" s="30"/>
      <c r="WBS18" s="30"/>
      <c r="WBV18" s="31"/>
      <c r="WBW18" s="264"/>
      <c r="WBZ18" s="30"/>
      <c r="WCC18" s="30"/>
      <c r="WCF18" s="30"/>
      <c r="WCI18" s="30"/>
      <c r="WCL18" s="30"/>
      <c r="WCO18" s="30"/>
      <c r="WCR18" s="30"/>
      <c r="WCU18" s="30"/>
      <c r="WCX18" s="30"/>
      <c r="WDA18" s="30"/>
      <c r="WDD18" s="30"/>
      <c r="WDG18" s="30"/>
      <c r="WDJ18" s="30"/>
      <c r="WDM18" s="30"/>
      <c r="WDP18" s="31"/>
      <c r="WDQ18" s="264"/>
      <c r="WDT18" s="30"/>
      <c r="WDW18" s="30"/>
      <c r="WDZ18" s="30"/>
      <c r="WEC18" s="30"/>
      <c r="WEF18" s="30"/>
      <c r="WEI18" s="30"/>
      <c r="WEL18" s="30"/>
      <c r="WEO18" s="30"/>
      <c r="WER18" s="30"/>
      <c r="WEU18" s="30"/>
      <c r="WEX18" s="30"/>
      <c r="WFA18" s="30"/>
      <c r="WFD18" s="30"/>
      <c r="WFG18" s="30"/>
      <c r="WFJ18" s="31"/>
      <c r="WFK18" s="264"/>
      <c r="WFN18" s="30"/>
      <c r="WFQ18" s="30"/>
      <c r="WFT18" s="30"/>
      <c r="WFW18" s="30"/>
      <c r="WFZ18" s="30"/>
      <c r="WGC18" s="30"/>
      <c r="WGF18" s="30"/>
      <c r="WGI18" s="30"/>
      <c r="WGL18" s="30"/>
      <c r="WGO18" s="30"/>
      <c r="WGR18" s="30"/>
      <c r="WGU18" s="30"/>
      <c r="WGX18" s="30"/>
      <c r="WHA18" s="30"/>
      <c r="WHD18" s="31"/>
      <c r="WHE18" s="264"/>
      <c r="WHH18" s="30"/>
      <c r="WHK18" s="30"/>
      <c r="WHN18" s="30"/>
      <c r="WHQ18" s="30"/>
      <c r="WHT18" s="30"/>
      <c r="WHW18" s="30"/>
      <c r="WHZ18" s="30"/>
      <c r="WIC18" s="30"/>
      <c r="WIF18" s="30"/>
      <c r="WII18" s="30"/>
      <c r="WIL18" s="30"/>
      <c r="WIO18" s="30"/>
      <c r="WIR18" s="30"/>
      <c r="WIU18" s="30"/>
      <c r="WIX18" s="31"/>
      <c r="WIY18" s="264"/>
      <c r="WJB18" s="30"/>
      <c r="WJE18" s="30"/>
      <c r="WJH18" s="30"/>
      <c r="WJK18" s="30"/>
      <c r="WJN18" s="30"/>
      <c r="WJQ18" s="30"/>
      <c r="WJT18" s="30"/>
      <c r="WJW18" s="30"/>
      <c r="WJZ18" s="30"/>
      <c r="WKC18" s="30"/>
      <c r="WKF18" s="30"/>
      <c r="WKI18" s="30"/>
      <c r="WKL18" s="30"/>
      <c r="WKO18" s="30"/>
      <c r="WKR18" s="31"/>
      <c r="WKS18" s="264"/>
      <c r="WKV18" s="30"/>
      <c r="WKY18" s="30"/>
      <c r="WLB18" s="30"/>
      <c r="WLE18" s="30"/>
      <c r="WLH18" s="30"/>
      <c r="WLK18" s="30"/>
      <c r="WLN18" s="30"/>
      <c r="WLQ18" s="30"/>
      <c r="WLT18" s="30"/>
      <c r="WLW18" s="30"/>
      <c r="WLZ18" s="30"/>
      <c r="WMC18" s="30"/>
      <c r="WMF18" s="30"/>
      <c r="WMI18" s="30"/>
      <c r="WML18" s="31"/>
      <c r="WMM18" s="264"/>
      <c r="WMP18" s="30"/>
      <c r="WMS18" s="30"/>
      <c r="WMV18" s="30"/>
      <c r="WMY18" s="30"/>
      <c r="WNB18" s="30"/>
      <c r="WNE18" s="30"/>
      <c r="WNH18" s="30"/>
      <c r="WNK18" s="30"/>
      <c r="WNN18" s="30"/>
      <c r="WNQ18" s="30"/>
      <c r="WNT18" s="30"/>
      <c r="WNW18" s="30"/>
      <c r="WNZ18" s="30"/>
      <c r="WOC18" s="30"/>
      <c r="WOF18" s="31"/>
      <c r="WOG18" s="264"/>
      <c r="WOJ18" s="30"/>
      <c r="WOM18" s="30"/>
      <c r="WOP18" s="30"/>
      <c r="WOS18" s="30"/>
      <c r="WOV18" s="30"/>
      <c r="WOY18" s="30"/>
      <c r="WPB18" s="30"/>
      <c r="WPE18" s="30"/>
      <c r="WPH18" s="30"/>
      <c r="WPK18" s="30"/>
      <c r="WPN18" s="30"/>
      <c r="WPQ18" s="30"/>
      <c r="WPT18" s="30"/>
      <c r="WPW18" s="30"/>
      <c r="WPZ18" s="31"/>
      <c r="WQA18" s="264"/>
      <c r="WQD18" s="30"/>
      <c r="WQG18" s="30"/>
    </row>
    <row r="19" spans="1:1022 1025:2046 2049:3071 3074:4095 4098:5119 5122:6143 6146:7168 7171:8192 8195:9216 9219:11262 11265:12286 12289:13310 13313:14335 14338:15359 15362:15997" s="265" customFormat="1" ht="50.15" customHeight="1" thickBot="1" x14ac:dyDescent="0.4">
      <c r="A19" s="279" t="s">
        <v>125</v>
      </c>
      <c r="B19" s="288">
        <f>IF('Totals From Field Assessment'!B60=1,1,0)</f>
        <v>0</v>
      </c>
      <c r="C19" s="281">
        <f t="shared" si="0"/>
        <v>1</v>
      </c>
      <c r="D19" s="286"/>
      <c r="E19" s="288">
        <f>IF('Totals From Field Assessment'!E60=1,1,0)</f>
        <v>0</v>
      </c>
      <c r="F19" s="281">
        <f t="shared" si="1"/>
        <v>1</v>
      </c>
      <c r="G19" s="286"/>
      <c r="H19" s="288">
        <f>IF('Totals From Field Assessment'!H60=1,1,0)</f>
        <v>0</v>
      </c>
      <c r="I19" s="281">
        <f t="shared" si="2"/>
        <v>1</v>
      </c>
      <c r="J19" s="286"/>
      <c r="K19" s="288">
        <f>IF('Totals From Field Assessment'!K60=1,1,0)</f>
        <v>0</v>
      </c>
      <c r="L19" s="281">
        <f t="shared" si="3"/>
        <v>1</v>
      </c>
      <c r="M19" s="286"/>
      <c r="N19" s="288">
        <f>IF('Totals From Field Assessment'!N60=1,1,0)</f>
        <v>0</v>
      </c>
      <c r="O19" s="281">
        <f t="shared" si="4"/>
        <v>1</v>
      </c>
      <c r="P19" s="286"/>
      <c r="Q19" s="288">
        <f>IF('Totals From Field Assessment'!Q60=1,1,0)</f>
        <v>0</v>
      </c>
      <c r="R19" s="281">
        <f t="shared" si="5"/>
        <v>1</v>
      </c>
      <c r="S19" s="286"/>
      <c r="T19" s="288">
        <f>IF('Totals From Field Assessment'!T60=1,1,0)</f>
        <v>0</v>
      </c>
      <c r="U19" s="281">
        <f t="shared" si="6"/>
        <v>1</v>
      </c>
      <c r="V19" s="286"/>
      <c r="W19" s="288">
        <f>IF('Totals From Field Assessment'!W60=1,1,0)</f>
        <v>0</v>
      </c>
      <c r="X19" s="281">
        <f t="shared" si="7"/>
        <v>1</v>
      </c>
      <c r="Y19" s="286"/>
      <c r="Z19" s="288">
        <f>IF('Totals From Field Assessment'!Z60=1,1,0)</f>
        <v>0</v>
      </c>
      <c r="AA19" s="281">
        <f t="shared" si="8"/>
        <v>1</v>
      </c>
      <c r="AB19" s="286"/>
      <c r="AC19" s="288">
        <f>IF('Totals From Field Assessment'!AC60=1,1,0)</f>
        <v>0</v>
      </c>
      <c r="AD19" s="281">
        <f t="shared" si="9"/>
        <v>1</v>
      </c>
      <c r="AE19" s="286"/>
      <c r="AF19" s="288">
        <f>IF('Totals From Field Assessment'!AF60=1,1,0)</f>
        <v>0</v>
      </c>
      <c r="AG19" s="281">
        <f t="shared" si="10"/>
        <v>1</v>
      </c>
      <c r="AH19" s="286"/>
      <c r="AI19" s="288">
        <f>IF('Totals From Field Assessment'!AI60=1,1,0)</f>
        <v>0</v>
      </c>
      <c r="AJ19" s="281">
        <f t="shared" si="11"/>
        <v>1</v>
      </c>
      <c r="AK19" s="286"/>
      <c r="AL19" s="288">
        <f>IF('Totals From Field Assessment'!AL60=1,1,0)</f>
        <v>0</v>
      </c>
      <c r="AM19" s="281">
        <f t="shared" si="12"/>
        <v>1</v>
      </c>
      <c r="AN19" s="286"/>
      <c r="AO19" s="288">
        <f>IF('Totals From Field Assessment'!AO60=1,1,0)</f>
        <v>0</v>
      </c>
      <c r="AP19" s="281">
        <f t="shared" si="13"/>
        <v>1</v>
      </c>
      <c r="AQ19" s="286"/>
      <c r="AR19" s="288">
        <f>IF('Totals From Field Assessment'!AR60=1,1,0)</f>
        <v>0</v>
      </c>
      <c r="AS19" s="281">
        <f t="shared" si="14"/>
        <v>1</v>
      </c>
      <c r="AT19" s="286"/>
      <c r="AU19" s="30"/>
      <c r="AX19" s="30"/>
      <c r="BA19" s="30"/>
      <c r="BD19" s="30"/>
      <c r="BG19" s="30"/>
      <c r="BJ19" s="30"/>
      <c r="BM19" s="30"/>
      <c r="BP19" s="30"/>
      <c r="BS19" s="30"/>
      <c r="BV19" s="31"/>
      <c r="BW19" s="264"/>
      <c r="BZ19" s="30"/>
      <c r="CC19" s="30"/>
      <c r="CF19" s="30"/>
      <c r="CI19" s="30"/>
      <c r="CL19" s="30"/>
      <c r="CO19" s="30"/>
      <c r="CR19" s="30"/>
      <c r="CU19" s="30"/>
      <c r="CX19" s="30"/>
      <c r="DA19" s="30"/>
      <c r="DD19" s="30"/>
      <c r="DG19" s="30"/>
      <c r="DJ19" s="30"/>
      <c r="DM19" s="30"/>
      <c r="DP19" s="31"/>
      <c r="DQ19" s="264"/>
      <c r="DT19" s="30"/>
      <c r="DW19" s="30"/>
      <c r="DZ19" s="30"/>
      <c r="EC19" s="30"/>
      <c r="EF19" s="30"/>
      <c r="EI19" s="30"/>
      <c r="EL19" s="30"/>
      <c r="EO19" s="30"/>
      <c r="ER19" s="30"/>
      <c r="EU19" s="30"/>
      <c r="EX19" s="30"/>
      <c r="FA19" s="30"/>
      <c r="FD19" s="30"/>
      <c r="FG19" s="30"/>
      <c r="FJ19" s="31"/>
      <c r="FK19" s="264"/>
      <c r="FN19" s="30"/>
      <c r="FQ19" s="30"/>
      <c r="FT19" s="30"/>
      <c r="FW19" s="30"/>
      <c r="FZ19" s="30"/>
      <c r="GC19" s="30"/>
      <c r="GF19" s="30"/>
      <c r="GI19" s="30"/>
      <c r="GL19" s="30"/>
      <c r="GO19" s="30"/>
      <c r="GR19" s="30"/>
      <c r="GU19" s="30"/>
      <c r="GX19" s="30"/>
      <c r="HA19" s="30"/>
      <c r="HD19" s="31"/>
      <c r="HE19" s="264"/>
      <c r="HH19" s="30"/>
      <c r="HK19" s="30"/>
      <c r="HN19" s="30"/>
      <c r="HQ19" s="30"/>
      <c r="HT19" s="30"/>
      <c r="HW19" s="30"/>
      <c r="HZ19" s="30"/>
      <c r="IC19" s="30"/>
      <c r="IF19" s="30"/>
      <c r="II19" s="30"/>
      <c r="IL19" s="30"/>
      <c r="IO19" s="30"/>
      <c r="IR19" s="30"/>
      <c r="IU19" s="30"/>
      <c r="IX19" s="31"/>
      <c r="IY19" s="264"/>
      <c r="JB19" s="30"/>
      <c r="JE19" s="30"/>
      <c r="JH19" s="30"/>
      <c r="JK19" s="30"/>
      <c r="JN19" s="30"/>
      <c r="JQ19" s="30"/>
      <c r="JT19" s="30"/>
      <c r="JW19" s="30"/>
      <c r="JZ19" s="30"/>
      <c r="KC19" s="30"/>
      <c r="KF19" s="30"/>
      <c r="KI19" s="30"/>
      <c r="KL19" s="30"/>
      <c r="KO19" s="30"/>
      <c r="KR19" s="31"/>
      <c r="KS19" s="264"/>
      <c r="KV19" s="30"/>
      <c r="KY19" s="30"/>
      <c r="LB19" s="30"/>
      <c r="LE19" s="30"/>
      <c r="LH19" s="30"/>
      <c r="LK19" s="30"/>
      <c r="LN19" s="30"/>
      <c r="LQ19" s="30"/>
      <c r="LT19" s="30"/>
      <c r="LW19" s="30"/>
      <c r="LZ19" s="30"/>
      <c r="MC19" s="30"/>
      <c r="MF19" s="30"/>
      <c r="MI19" s="30"/>
      <c r="ML19" s="31"/>
      <c r="MM19" s="264"/>
      <c r="MP19" s="30"/>
      <c r="MS19" s="30"/>
      <c r="MV19" s="30"/>
      <c r="MY19" s="30"/>
      <c r="NB19" s="30"/>
      <c r="NE19" s="30"/>
      <c r="NH19" s="30"/>
      <c r="NK19" s="30"/>
      <c r="NN19" s="30"/>
      <c r="NQ19" s="30"/>
      <c r="NT19" s="30"/>
      <c r="NW19" s="30"/>
      <c r="NZ19" s="30"/>
      <c r="OC19" s="30"/>
      <c r="OF19" s="31"/>
      <c r="OG19" s="264"/>
      <c r="OJ19" s="30"/>
      <c r="OM19" s="30"/>
      <c r="OP19" s="30"/>
      <c r="OS19" s="30"/>
      <c r="OV19" s="30"/>
      <c r="OY19" s="30"/>
      <c r="PB19" s="30"/>
      <c r="PE19" s="30"/>
      <c r="PH19" s="30"/>
      <c r="PK19" s="30"/>
      <c r="PN19" s="30"/>
      <c r="PQ19" s="30"/>
      <c r="PT19" s="30"/>
      <c r="PW19" s="30"/>
      <c r="PZ19" s="31"/>
      <c r="QA19" s="264"/>
      <c r="QD19" s="30"/>
      <c r="QG19" s="30"/>
      <c r="QJ19" s="30"/>
      <c r="QM19" s="30"/>
      <c r="QP19" s="30"/>
      <c r="QS19" s="30"/>
      <c r="QV19" s="30"/>
      <c r="QY19" s="30"/>
      <c r="RB19" s="30"/>
      <c r="RE19" s="30"/>
      <c r="RH19" s="30"/>
      <c r="RK19" s="30"/>
      <c r="RN19" s="30"/>
      <c r="RQ19" s="30"/>
      <c r="RT19" s="31"/>
      <c r="RU19" s="264"/>
      <c r="RX19" s="30"/>
      <c r="SA19" s="30"/>
      <c r="SD19" s="30"/>
      <c r="SG19" s="30"/>
      <c r="SJ19" s="30"/>
      <c r="SM19" s="30"/>
      <c r="SP19" s="30"/>
      <c r="SS19" s="30"/>
      <c r="SV19" s="30"/>
      <c r="SY19" s="30"/>
      <c r="TB19" s="30"/>
      <c r="TE19" s="30"/>
      <c r="TH19" s="30"/>
      <c r="TK19" s="30"/>
      <c r="TN19" s="31"/>
      <c r="TO19" s="264"/>
      <c r="TR19" s="30"/>
      <c r="TU19" s="30"/>
      <c r="TX19" s="30"/>
      <c r="UA19" s="30"/>
      <c r="UD19" s="30"/>
      <c r="UG19" s="30"/>
      <c r="UJ19" s="30"/>
      <c r="UM19" s="30"/>
      <c r="UP19" s="30"/>
      <c r="US19" s="30"/>
      <c r="UV19" s="30"/>
      <c r="UY19" s="30"/>
      <c r="VB19" s="30"/>
      <c r="VE19" s="30"/>
      <c r="VH19" s="31"/>
      <c r="VI19" s="264"/>
      <c r="VL19" s="30"/>
      <c r="VO19" s="30"/>
      <c r="VR19" s="30"/>
      <c r="VU19" s="30"/>
      <c r="VX19" s="30"/>
      <c r="WA19" s="30"/>
      <c r="WD19" s="30"/>
      <c r="WG19" s="30"/>
      <c r="WJ19" s="30"/>
      <c r="WM19" s="30"/>
      <c r="WP19" s="30"/>
      <c r="WS19" s="30"/>
      <c r="WV19" s="30"/>
      <c r="WY19" s="30"/>
      <c r="XB19" s="31"/>
      <c r="XC19" s="264"/>
      <c r="XF19" s="30"/>
      <c r="XI19" s="30"/>
      <c r="XL19" s="30"/>
      <c r="XO19" s="30"/>
      <c r="XR19" s="30"/>
      <c r="XU19" s="30"/>
      <c r="XX19" s="30"/>
      <c r="YA19" s="30"/>
      <c r="YD19" s="30"/>
      <c r="YG19" s="30"/>
      <c r="YJ19" s="30"/>
      <c r="YM19" s="30"/>
      <c r="YP19" s="30"/>
      <c r="YS19" s="30"/>
      <c r="YV19" s="31"/>
      <c r="YW19" s="264"/>
      <c r="YZ19" s="30"/>
      <c r="ZC19" s="30"/>
      <c r="ZF19" s="30"/>
      <c r="ZI19" s="30"/>
      <c r="ZL19" s="30"/>
      <c r="ZO19" s="30"/>
      <c r="ZR19" s="30"/>
      <c r="ZU19" s="30"/>
      <c r="ZX19" s="30"/>
      <c r="AAA19" s="30"/>
      <c r="AAD19" s="30"/>
      <c r="AAG19" s="30"/>
      <c r="AAJ19" s="30"/>
      <c r="AAM19" s="30"/>
      <c r="AAP19" s="31"/>
      <c r="AAQ19" s="264"/>
      <c r="AAT19" s="30"/>
      <c r="AAW19" s="30"/>
      <c r="AAZ19" s="30"/>
      <c r="ABC19" s="30"/>
      <c r="ABF19" s="30"/>
      <c r="ABI19" s="30"/>
      <c r="ABL19" s="30"/>
      <c r="ABO19" s="30"/>
      <c r="ABR19" s="30"/>
      <c r="ABU19" s="30"/>
      <c r="ABX19" s="30"/>
      <c r="ACA19" s="30"/>
      <c r="ACD19" s="30"/>
      <c r="ACG19" s="30"/>
      <c r="ACJ19" s="31"/>
      <c r="ACK19" s="264"/>
      <c r="ACN19" s="30"/>
      <c r="ACQ19" s="30"/>
      <c r="ACT19" s="30"/>
      <c r="ACW19" s="30"/>
      <c r="ACZ19" s="30"/>
      <c r="ADC19" s="30"/>
      <c r="ADF19" s="30"/>
      <c r="ADI19" s="30"/>
      <c r="ADL19" s="30"/>
      <c r="ADO19" s="30"/>
      <c r="ADR19" s="30"/>
      <c r="ADU19" s="30"/>
      <c r="ADX19" s="30"/>
      <c r="AEA19" s="30"/>
      <c r="AED19" s="31"/>
      <c r="AEE19" s="264"/>
      <c r="AEH19" s="30"/>
      <c r="AEK19" s="30"/>
      <c r="AEN19" s="30"/>
      <c r="AEQ19" s="30"/>
      <c r="AET19" s="30"/>
      <c r="AEW19" s="30"/>
      <c r="AEZ19" s="30"/>
      <c r="AFC19" s="30"/>
      <c r="AFF19" s="30"/>
      <c r="AFI19" s="30"/>
      <c r="AFL19" s="30"/>
      <c r="AFO19" s="30"/>
      <c r="AFR19" s="30"/>
      <c r="AFU19" s="30"/>
      <c r="AFX19" s="31"/>
      <c r="AFY19" s="264"/>
      <c r="AGB19" s="30"/>
      <c r="AGE19" s="30"/>
      <c r="AGH19" s="30"/>
      <c r="AGK19" s="30"/>
      <c r="AGN19" s="30"/>
      <c r="AGQ19" s="30"/>
      <c r="AGT19" s="30"/>
      <c r="AGW19" s="30"/>
      <c r="AGZ19" s="30"/>
      <c r="AHC19" s="30"/>
      <c r="AHF19" s="30"/>
      <c r="AHI19" s="30"/>
      <c r="AHL19" s="30"/>
      <c r="AHO19" s="30"/>
      <c r="AHR19" s="31"/>
      <c r="AHS19" s="264"/>
      <c r="AHV19" s="30"/>
      <c r="AHY19" s="30"/>
      <c r="AIB19" s="30"/>
      <c r="AIE19" s="30"/>
      <c r="AIH19" s="30"/>
      <c r="AIK19" s="30"/>
      <c r="AIN19" s="30"/>
      <c r="AIQ19" s="30"/>
      <c r="AIT19" s="30"/>
      <c r="AIW19" s="30"/>
      <c r="AIZ19" s="30"/>
      <c r="AJC19" s="30"/>
      <c r="AJF19" s="30"/>
      <c r="AJI19" s="30"/>
      <c r="AJL19" s="31"/>
      <c r="AJM19" s="264"/>
      <c r="AJP19" s="30"/>
      <c r="AJS19" s="30"/>
      <c r="AJV19" s="30"/>
      <c r="AJY19" s="30"/>
      <c r="AKB19" s="30"/>
      <c r="AKE19" s="30"/>
      <c r="AKH19" s="30"/>
      <c r="AKK19" s="30"/>
      <c r="AKN19" s="30"/>
      <c r="AKQ19" s="30"/>
      <c r="AKT19" s="30"/>
      <c r="AKW19" s="30"/>
      <c r="AKZ19" s="30"/>
      <c r="ALC19" s="30"/>
      <c r="ALF19" s="31"/>
      <c r="ALG19" s="264"/>
      <c r="ALJ19" s="30"/>
      <c r="ALM19" s="30"/>
      <c r="ALP19" s="30"/>
      <c r="ALS19" s="30"/>
      <c r="ALV19" s="30"/>
      <c r="ALY19" s="30"/>
      <c r="AMB19" s="30"/>
      <c r="AME19" s="30"/>
      <c r="AMH19" s="30"/>
      <c r="AMK19" s="30"/>
      <c r="AMN19" s="30"/>
      <c r="AMQ19" s="30"/>
      <c r="AMT19" s="30"/>
      <c r="AMW19" s="30"/>
      <c r="AMZ19" s="31"/>
      <c r="ANA19" s="264"/>
      <c r="AND19" s="30"/>
      <c r="ANG19" s="30"/>
      <c r="ANJ19" s="30"/>
      <c r="ANM19" s="30"/>
      <c r="ANP19" s="30"/>
      <c r="ANS19" s="30"/>
      <c r="ANV19" s="30"/>
      <c r="ANY19" s="30"/>
      <c r="AOB19" s="30"/>
      <c r="AOE19" s="30"/>
      <c r="AOH19" s="30"/>
      <c r="AOK19" s="30"/>
      <c r="AON19" s="30"/>
      <c r="AOQ19" s="30"/>
      <c r="AOT19" s="31"/>
      <c r="AOU19" s="264"/>
      <c r="AOX19" s="30"/>
      <c r="APA19" s="30"/>
      <c r="APD19" s="30"/>
      <c r="APG19" s="30"/>
      <c r="APJ19" s="30"/>
      <c r="APM19" s="30"/>
      <c r="APP19" s="30"/>
      <c r="APS19" s="30"/>
      <c r="APV19" s="30"/>
      <c r="APY19" s="30"/>
      <c r="AQB19" s="30"/>
      <c r="AQE19" s="30"/>
      <c r="AQH19" s="30"/>
      <c r="AQK19" s="30"/>
      <c r="AQN19" s="31"/>
      <c r="AQO19" s="264"/>
      <c r="AQR19" s="30"/>
      <c r="AQU19" s="30"/>
      <c r="AQX19" s="30"/>
      <c r="ARA19" s="30"/>
      <c r="ARD19" s="30"/>
      <c r="ARG19" s="30"/>
      <c r="ARJ19" s="30"/>
      <c r="ARM19" s="30"/>
      <c r="ARP19" s="30"/>
      <c r="ARS19" s="30"/>
      <c r="ARV19" s="30"/>
      <c r="ARY19" s="30"/>
      <c r="ASB19" s="30"/>
      <c r="ASE19" s="30"/>
      <c r="ASH19" s="31"/>
      <c r="ASI19" s="264"/>
      <c r="ASL19" s="30"/>
      <c r="ASO19" s="30"/>
      <c r="ASR19" s="30"/>
      <c r="ASU19" s="30"/>
      <c r="ASX19" s="30"/>
      <c r="ATA19" s="30"/>
      <c r="ATD19" s="30"/>
      <c r="ATG19" s="30"/>
      <c r="ATJ19" s="30"/>
      <c r="ATM19" s="30"/>
      <c r="ATP19" s="30"/>
      <c r="ATS19" s="30"/>
      <c r="ATV19" s="30"/>
      <c r="ATY19" s="30"/>
      <c r="AUB19" s="31"/>
      <c r="AUC19" s="264"/>
      <c r="AUF19" s="30"/>
      <c r="AUI19" s="30"/>
      <c r="AUL19" s="30"/>
      <c r="AUO19" s="30"/>
      <c r="AUR19" s="30"/>
      <c r="AUU19" s="30"/>
      <c r="AUX19" s="30"/>
      <c r="AVA19" s="30"/>
      <c r="AVD19" s="30"/>
      <c r="AVG19" s="30"/>
      <c r="AVJ19" s="30"/>
      <c r="AVM19" s="30"/>
      <c r="AVP19" s="30"/>
      <c r="AVS19" s="30"/>
      <c r="AVV19" s="31"/>
      <c r="AVW19" s="264"/>
      <c r="AVZ19" s="30"/>
      <c r="AWC19" s="30"/>
      <c r="AWF19" s="30"/>
      <c r="AWI19" s="30"/>
      <c r="AWL19" s="30"/>
      <c r="AWO19" s="30"/>
      <c r="AWR19" s="30"/>
      <c r="AWU19" s="30"/>
      <c r="AWX19" s="30"/>
      <c r="AXA19" s="30"/>
      <c r="AXD19" s="30"/>
      <c r="AXG19" s="30"/>
      <c r="AXJ19" s="30"/>
      <c r="AXM19" s="30"/>
      <c r="AXP19" s="31"/>
      <c r="AXQ19" s="264"/>
      <c r="AXT19" s="30"/>
      <c r="AXW19" s="30"/>
      <c r="AXZ19" s="30"/>
      <c r="AYC19" s="30"/>
      <c r="AYF19" s="30"/>
      <c r="AYI19" s="30"/>
      <c r="AYL19" s="30"/>
      <c r="AYO19" s="30"/>
      <c r="AYR19" s="30"/>
      <c r="AYU19" s="30"/>
      <c r="AYX19" s="30"/>
      <c r="AZA19" s="30"/>
      <c r="AZD19" s="30"/>
      <c r="AZG19" s="30"/>
      <c r="AZJ19" s="31"/>
      <c r="AZK19" s="264"/>
      <c r="AZN19" s="30"/>
      <c r="AZQ19" s="30"/>
      <c r="AZT19" s="30"/>
      <c r="AZW19" s="30"/>
      <c r="AZZ19" s="30"/>
      <c r="BAC19" s="30"/>
      <c r="BAF19" s="30"/>
      <c r="BAI19" s="30"/>
      <c r="BAL19" s="30"/>
      <c r="BAO19" s="30"/>
      <c r="BAR19" s="30"/>
      <c r="BAU19" s="30"/>
      <c r="BAX19" s="30"/>
      <c r="BBA19" s="30"/>
      <c r="BBD19" s="31"/>
      <c r="BBE19" s="264"/>
      <c r="BBH19" s="30"/>
      <c r="BBK19" s="30"/>
      <c r="BBN19" s="30"/>
      <c r="BBQ19" s="30"/>
      <c r="BBT19" s="30"/>
      <c r="BBW19" s="30"/>
      <c r="BBZ19" s="30"/>
      <c r="BCC19" s="30"/>
      <c r="BCF19" s="30"/>
      <c r="BCI19" s="30"/>
      <c r="BCL19" s="30"/>
      <c r="BCO19" s="30"/>
      <c r="BCR19" s="30"/>
      <c r="BCU19" s="30"/>
      <c r="BCX19" s="31"/>
      <c r="BCY19" s="264"/>
      <c r="BDB19" s="30"/>
      <c r="BDE19" s="30"/>
      <c r="BDH19" s="30"/>
      <c r="BDK19" s="30"/>
      <c r="BDN19" s="30"/>
      <c r="BDQ19" s="30"/>
      <c r="BDT19" s="30"/>
      <c r="BDW19" s="30"/>
      <c r="BDZ19" s="30"/>
      <c r="BEC19" s="30"/>
      <c r="BEF19" s="30"/>
      <c r="BEI19" s="30"/>
      <c r="BEL19" s="30"/>
      <c r="BEO19" s="30"/>
      <c r="BER19" s="31"/>
      <c r="BES19" s="264"/>
      <c r="BEV19" s="30"/>
      <c r="BEY19" s="30"/>
      <c r="BFB19" s="30"/>
      <c r="BFE19" s="30"/>
      <c r="BFH19" s="30"/>
      <c r="BFK19" s="30"/>
      <c r="BFN19" s="30"/>
      <c r="BFQ19" s="30"/>
      <c r="BFT19" s="30"/>
      <c r="BFW19" s="30"/>
      <c r="BFZ19" s="30"/>
      <c r="BGC19" s="30"/>
      <c r="BGF19" s="30"/>
      <c r="BGI19" s="30"/>
      <c r="BGL19" s="31"/>
      <c r="BGM19" s="264"/>
      <c r="BGP19" s="30"/>
      <c r="BGS19" s="30"/>
      <c r="BGV19" s="30"/>
      <c r="BGY19" s="30"/>
      <c r="BHB19" s="30"/>
      <c r="BHE19" s="30"/>
      <c r="BHH19" s="30"/>
      <c r="BHK19" s="30"/>
      <c r="BHN19" s="30"/>
      <c r="BHQ19" s="30"/>
      <c r="BHT19" s="30"/>
      <c r="BHW19" s="30"/>
      <c r="BHZ19" s="30"/>
      <c r="BIC19" s="30"/>
      <c r="BIF19" s="31"/>
      <c r="BIG19" s="264"/>
      <c r="BIJ19" s="30"/>
      <c r="BIM19" s="30"/>
      <c r="BIP19" s="30"/>
      <c r="BIS19" s="30"/>
      <c r="BIV19" s="30"/>
      <c r="BIY19" s="30"/>
      <c r="BJB19" s="30"/>
      <c r="BJE19" s="30"/>
      <c r="BJH19" s="30"/>
      <c r="BJK19" s="30"/>
      <c r="BJN19" s="30"/>
      <c r="BJQ19" s="30"/>
      <c r="BJT19" s="30"/>
      <c r="BJW19" s="30"/>
      <c r="BJZ19" s="31"/>
      <c r="BKA19" s="264"/>
      <c r="BKD19" s="30"/>
      <c r="BKG19" s="30"/>
      <c r="BKJ19" s="30"/>
      <c r="BKM19" s="30"/>
      <c r="BKP19" s="30"/>
      <c r="BKS19" s="30"/>
      <c r="BKV19" s="30"/>
      <c r="BKY19" s="30"/>
      <c r="BLB19" s="30"/>
      <c r="BLE19" s="30"/>
      <c r="BLH19" s="30"/>
      <c r="BLK19" s="30"/>
      <c r="BLN19" s="30"/>
      <c r="BLQ19" s="30"/>
      <c r="BLT19" s="31"/>
      <c r="BLU19" s="264"/>
      <c r="BLX19" s="30"/>
      <c r="BMA19" s="30"/>
      <c r="BMD19" s="30"/>
      <c r="BMG19" s="30"/>
      <c r="BMJ19" s="30"/>
      <c r="BMM19" s="30"/>
      <c r="BMP19" s="30"/>
      <c r="BMS19" s="30"/>
      <c r="BMV19" s="30"/>
      <c r="BMY19" s="30"/>
      <c r="BNB19" s="30"/>
      <c r="BNE19" s="30"/>
      <c r="BNH19" s="30"/>
      <c r="BNK19" s="30"/>
      <c r="BNN19" s="31"/>
      <c r="BNO19" s="264"/>
      <c r="BNR19" s="30"/>
      <c r="BNU19" s="30"/>
      <c r="BNX19" s="30"/>
      <c r="BOA19" s="30"/>
      <c r="BOD19" s="30"/>
      <c r="BOG19" s="30"/>
      <c r="BOJ19" s="30"/>
      <c r="BOM19" s="30"/>
      <c r="BOP19" s="30"/>
      <c r="BOS19" s="30"/>
      <c r="BOV19" s="30"/>
      <c r="BOY19" s="30"/>
      <c r="BPB19" s="30"/>
      <c r="BPE19" s="30"/>
      <c r="BPH19" s="31"/>
      <c r="BPI19" s="264"/>
      <c r="BPL19" s="30"/>
      <c r="BPO19" s="30"/>
      <c r="BPR19" s="30"/>
      <c r="BPU19" s="30"/>
      <c r="BPX19" s="30"/>
      <c r="BQA19" s="30"/>
      <c r="BQD19" s="30"/>
      <c r="BQG19" s="30"/>
      <c r="BQJ19" s="30"/>
      <c r="BQM19" s="30"/>
      <c r="BQP19" s="30"/>
      <c r="BQS19" s="30"/>
      <c r="BQV19" s="30"/>
      <c r="BQY19" s="30"/>
      <c r="BRB19" s="31"/>
      <c r="BRC19" s="264"/>
      <c r="BRF19" s="30"/>
      <c r="BRI19" s="30"/>
      <c r="BRL19" s="30"/>
      <c r="BRO19" s="30"/>
      <c r="BRR19" s="30"/>
      <c r="BRU19" s="30"/>
      <c r="BRX19" s="30"/>
      <c r="BSA19" s="30"/>
      <c r="BSD19" s="30"/>
      <c r="BSG19" s="30"/>
      <c r="BSJ19" s="30"/>
      <c r="BSM19" s="30"/>
      <c r="BSP19" s="30"/>
      <c r="BSS19" s="30"/>
      <c r="BSV19" s="31"/>
      <c r="BSW19" s="264"/>
      <c r="BSZ19" s="30"/>
      <c r="BTC19" s="30"/>
      <c r="BTF19" s="30"/>
      <c r="BTI19" s="30"/>
      <c r="BTL19" s="30"/>
      <c r="BTO19" s="30"/>
      <c r="BTR19" s="30"/>
      <c r="BTU19" s="30"/>
      <c r="BTX19" s="30"/>
      <c r="BUA19" s="30"/>
      <c r="BUD19" s="30"/>
      <c r="BUG19" s="30"/>
      <c r="BUJ19" s="30"/>
      <c r="BUM19" s="30"/>
      <c r="BUP19" s="31"/>
      <c r="BUQ19" s="264"/>
      <c r="BUT19" s="30"/>
      <c r="BUW19" s="30"/>
      <c r="BUZ19" s="30"/>
      <c r="BVC19" s="30"/>
      <c r="BVF19" s="30"/>
      <c r="BVI19" s="30"/>
      <c r="BVL19" s="30"/>
      <c r="BVO19" s="30"/>
      <c r="BVR19" s="30"/>
      <c r="BVU19" s="30"/>
      <c r="BVX19" s="30"/>
      <c r="BWA19" s="30"/>
      <c r="BWD19" s="30"/>
      <c r="BWG19" s="30"/>
      <c r="BWJ19" s="31"/>
      <c r="BWK19" s="264"/>
      <c r="BWN19" s="30"/>
      <c r="BWQ19" s="30"/>
      <c r="BWT19" s="30"/>
      <c r="BWW19" s="30"/>
      <c r="BWZ19" s="30"/>
      <c r="BXC19" s="30"/>
      <c r="BXF19" s="30"/>
      <c r="BXI19" s="30"/>
      <c r="BXL19" s="30"/>
      <c r="BXO19" s="30"/>
      <c r="BXR19" s="30"/>
      <c r="BXU19" s="30"/>
      <c r="BXX19" s="30"/>
      <c r="BYA19" s="30"/>
      <c r="BYD19" s="31"/>
      <c r="BYE19" s="264"/>
      <c r="BYH19" s="30"/>
      <c r="BYK19" s="30"/>
      <c r="BYN19" s="30"/>
      <c r="BYQ19" s="30"/>
      <c r="BYT19" s="30"/>
      <c r="BYW19" s="30"/>
      <c r="BYZ19" s="30"/>
      <c r="BZC19" s="30"/>
      <c r="BZF19" s="30"/>
      <c r="BZI19" s="30"/>
      <c r="BZL19" s="30"/>
      <c r="BZO19" s="30"/>
      <c r="BZR19" s="30"/>
      <c r="BZU19" s="30"/>
      <c r="BZX19" s="31"/>
      <c r="BZY19" s="264"/>
      <c r="CAB19" s="30"/>
      <c r="CAE19" s="30"/>
      <c r="CAH19" s="30"/>
      <c r="CAK19" s="30"/>
      <c r="CAN19" s="30"/>
      <c r="CAQ19" s="30"/>
      <c r="CAT19" s="30"/>
      <c r="CAW19" s="30"/>
      <c r="CAZ19" s="30"/>
      <c r="CBC19" s="30"/>
      <c r="CBF19" s="30"/>
      <c r="CBI19" s="30"/>
      <c r="CBL19" s="30"/>
      <c r="CBO19" s="30"/>
      <c r="CBR19" s="31"/>
      <c r="CBS19" s="264"/>
      <c r="CBV19" s="30"/>
      <c r="CBY19" s="30"/>
      <c r="CCB19" s="30"/>
      <c r="CCE19" s="30"/>
      <c r="CCH19" s="30"/>
      <c r="CCK19" s="30"/>
      <c r="CCN19" s="30"/>
      <c r="CCQ19" s="30"/>
      <c r="CCT19" s="30"/>
      <c r="CCW19" s="30"/>
      <c r="CCZ19" s="30"/>
      <c r="CDC19" s="30"/>
      <c r="CDF19" s="30"/>
      <c r="CDI19" s="30"/>
      <c r="CDL19" s="31"/>
      <c r="CDM19" s="264"/>
      <c r="CDP19" s="30"/>
      <c r="CDS19" s="30"/>
      <c r="CDV19" s="30"/>
      <c r="CDY19" s="30"/>
      <c r="CEB19" s="30"/>
      <c r="CEE19" s="30"/>
      <c r="CEH19" s="30"/>
      <c r="CEK19" s="30"/>
      <c r="CEN19" s="30"/>
      <c r="CEQ19" s="30"/>
      <c r="CET19" s="30"/>
      <c r="CEW19" s="30"/>
      <c r="CEZ19" s="30"/>
      <c r="CFC19" s="30"/>
      <c r="CFF19" s="31"/>
      <c r="CFG19" s="264"/>
      <c r="CFJ19" s="30"/>
      <c r="CFM19" s="30"/>
      <c r="CFP19" s="30"/>
      <c r="CFS19" s="30"/>
      <c r="CFV19" s="30"/>
      <c r="CFY19" s="30"/>
      <c r="CGB19" s="30"/>
      <c r="CGE19" s="30"/>
      <c r="CGH19" s="30"/>
      <c r="CGK19" s="30"/>
      <c r="CGN19" s="30"/>
      <c r="CGQ19" s="30"/>
      <c r="CGT19" s="30"/>
      <c r="CGW19" s="30"/>
      <c r="CGZ19" s="31"/>
      <c r="CHA19" s="264"/>
      <c r="CHD19" s="30"/>
      <c r="CHG19" s="30"/>
      <c r="CHJ19" s="30"/>
      <c r="CHM19" s="30"/>
      <c r="CHP19" s="30"/>
      <c r="CHS19" s="30"/>
      <c r="CHV19" s="30"/>
      <c r="CHY19" s="30"/>
      <c r="CIB19" s="30"/>
      <c r="CIE19" s="30"/>
      <c r="CIH19" s="30"/>
      <c r="CIK19" s="30"/>
      <c r="CIN19" s="30"/>
      <c r="CIQ19" s="30"/>
      <c r="CIT19" s="31"/>
      <c r="CIU19" s="264"/>
      <c r="CIX19" s="30"/>
      <c r="CJA19" s="30"/>
      <c r="CJD19" s="30"/>
      <c r="CJG19" s="30"/>
      <c r="CJJ19" s="30"/>
      <c r="CJM19" s="30"/>
      <c r="CJP19" s="30"/>
      <c r="CJS19" s="30"/>
      <c r="CJV19" s="30"/>
      <c r="CJY19" s="30"/>
      <c r="CKB19" s="30"/>
      <c r="CKE19" s="30"/>
      <c r="CKH19" s="30"/>
      <c r="CKK19" s="30"/>
      <c r="CKN19" s="31"/>
      <c r="CKO19" s="264"/>
      <c r="CKR19" s="30"/>
      <c r="CKU19" s="30"/>
      <c r="CKX19" s="30"/>
      <c r="CLA19" s="30"/>
      <c r="CLD19" s="30"/>
      <c r="CLG19" s="30"/>
      <c r="CLJ19" s="30"/>
      <c r="CLM19" s="30"/>
      <c r="CLP19" s="30"/>
      <c r="CLS19" s="30"/>
      <c r="CLV19" s="30"/>
      <c r="CLY19" s="30"/>
      <c r="CMB19" s="30"/>
      <c r="CME19" s="30"/>
      <c r="CMH19" s="31"/>
      <c r="CMI19" s="264"/>
      <c r="CML19" s="30"/>
      <c r="CMO19" s="30"/>
      <c r="CMR19" s="30"/>
      <c r="CMU19" s="30"/>
      <c r="CMX19" s="30"/>
      <c r="CNA19" s="30"/>
      <c r="CND19" s="30"/>
      <c r="CNG19" s="30"/>
      <c r="CNJ19" s="30"/>
      <c r="CNM19" s="30"/>
      <c r="CNP19" s="30"/>
      <c r="CNS19" s="30"/>
      <c r="CNV19" s="30"/>
      <c r="CNY19" s="30"/>
      <c r="COB19" s="31"/>
      <c r="COC19" s="264"/>
      <c r="COF19" s="30"/>
      <c r="COI19" s="30"/>
      <c r="COL19" s="30"/>
      <c r="COO19" s="30"/>
      <c r="COR19" s="30"/>
      <c r="COU19" s="30"/>
      <c r="COX19" s="30"/>
      <c r="CPA19" s="30"/>
      <c r="CPD19" s="30"/>
      <c r="CPG19" s="30"/>
      <c r="CPJ19" s="30"/>
      <c r="CPM19" s="30"/>
      <c r="CPP19" s="30"/>
      <c r="CPS19" s="30"/>
      <c r="CPV19" s="31"/>
      <c r="CPW19" s="264"/>
      <c r="CPZ19" s="30"/>
      <c r="CQC19" s="30"/>
      <c r="CQF19" s="30"/>
      <c r="CQI19" s="30"/>
      <c r="CQL19" s="30"/>
      <c r="CQO19" s="30"/>
      <c r="CQR19" s="30"/>
      <c r="CQU19" s="30"/>
      <c r="CQX19" s="30"/>
      <c r="CRA19" s="30"/>
      <c r="CRD19" s="30"/>
      <c r="CRG19" s="30"/>
      <c r="CRJ19" s="30"/>
      <c r="CRM19" s="30"/>
      <c r="CRP19" s="31"/>
      <c r="CRQ19" s="264"/>
      <c r="CRT19" s="30"/>
      <c r="CRW19" s="30"/>
      <c r="CRZ19" s="30"/>
      <c r="CSC19" s="30"/>
      <c r="CSF19" s="30"/>
      <c r="CSI19" s="30"/>
      <c r="CSL19" s="30"/>
      <c r="CSO19" s="30"/>
      <c r="CSR19" s="30"/>
      <c r="CSU19" s="30"/>
      <c r="CSX19" s="30"/>
      <c r="CTA19" s="30"/>
      <c r="CTD19" s="30"/>
      <c r="CTG19" s="30"/>
      <c r="CTJ19" s="31"/>
      <c r="CTK19" s="264"/>
      <c r="CTN19" s="30"/>
      <c r="CTQ19" s="30"/>
      <c r="CTT19" s="30"/>
      <c r="CTW19" s="30"/>
      <c r="CTZ19" s="30"/>
      <c r="CUC19" s="30"/>
      <c r="CUF19" s="30"/>
      <c r="CUI19" s="30"/>
      <c r="CUL19" s="30"/>
      <c r="CUO19" s="30"/>
      <c r="CUR19" s="30"/>
      <c r="CUU19" s="30"/>
      <c r="CUX19" s="30"/>
      <c r="CVA19" s="30"/>
      <c r="CVD19" s="31"/>
      <c r="CVE19" s="264"/>
      <c r="CVH19" s="30"/>
      <c r="CVK19" s="30"/>
      <c r="CVN19" s="30"/>
      <c r="CVQ19" s="30"/>
      <c r="CVT19" s="30"/>
      <c r="CVW19" s="30"/>
      <c r="CVZ19" s="30"/>
      <c r="CWC19" s="30"/>
      <c r="CWF19" s="30"/>
      <c r="CWI19" s="30"/>
      <c r="CWL19" s="30"/>
      <c r="CWO19" s="30"/>
      <c r="CWR19" s="30"/>
      <c r="CWU19" s="30"/>
      <c r="CWX19" s="31"/>
      <c r="CWY19" s="264"/>
      <c r="CXB19" s="30"/>
      <c r="CXE19" s="30"/>
      <c r="CXH19" s="30"/>
      <c r="CXK19" s="30"/>
      <c r="CXN19" s="30"/>
      <c r="CXQ19" s="30"/>
      <c r="CXT19" s="30"/>
      <c r="CXW19" s="30"/>
      <c r="CXZ19" s="30"/>
      <c r="CYC19" s="30"/>
      <c r="CYF19" s="30"/>
      <c r="CYI19" s="30"/>
      <c r="CYL19" s="30"/>
      <c r="CYO19" s="30"/>
      <c r="CYR19" s="31"/>
      <c r="CYS19" s="264"/>
      <c r="CYV19" s="30"/>
      <c r="CYY19" s="30"/>
      <c r="CZB19" s="30"/>
      <c r="CZE19" s="30"/>
      <c r="CZH19" s="30"/>
      <c r="CZK19" s="30"/>
      <c r="CZN19" s="30"/>
      <c r="CZQ19" s="30"/>
      <c r="CZT19" s="30"/>
      <c r="CZW19" s="30"/>
      <c r="CZZ19" s="30"/>
      <c r="DAC19" s="30"/>
      <c r="DAF19" s="30"/>
      <c r="DAI19" s="30"/>
      <c r="DAL19" s="31"/>
      <c r="DAM19" s="264"/>
      <c r="DAP19" s="30"/>
      <c r="DAS19" s="30"/>
      <c r="DAV19" s="30"/>
      <c r="DAY19" s="30"/>
      <c r="DBB19" s="30"/>
      <c r="DBE19" s="30"/>
      <c r="DBH19" s="30"/>
      <c r="DBK19" s="30"/>
      <c r="DBN19" s="30"/>
      <c r="DBQ19" s="30"/>
      <c r="DBT19" s="30"/>
      <c r="DBW19" s="30"/>
      <c r="DBZ19" s="30"/>
      <c r="DCC19" s="30"/>
      <c r="DCF19" s="31"/>
      <c r="DCG19" s="264"/>
      <c r="DCJ19" s="30"/>
      <c r="DCM19" s="30"/>
      <c r="DCP19" s="30"/>
      <c r="DCS19" s="30"/>
      <c r="DCV19" s="30"/>
      <c r="DCY19" s="30"/>
      <c r="DDB19" s="30"/>
      <c r="DDE19" s="30"/>
      <c r="DDH19" s="30"/>
      <c r="DDK19" s="30"/>
      <c r="DDN19" s="30"/>
      <c r="DDQ19" s="30"/>
      <c r="DDT19" s="30"/>
      <c r="DDW19" s="30"/>
      <c r="DDZ19" s="31"/>
      <c r="DEA19" s="264"/>
      <c r="DED19" s="30"/>
      <c r="DEG19" s="30"/>
      <c r="DEJ19" s="30"/>
      <c r="DEM19" s="30"/>
      <c r="DEP19" s="30"/>
      <c r="DES19" s="30"/>
      <c r="DEV19" s="30"/>
      <c r="DEY19" s="30"/>
      <c r="DFB19" s="30"/>
      <c r="DFE19" s="30"/>
      <c r="DFH19" s="30"/>
      <c r="DFK19" s="30"/>
      <c r="DFN19" s="30"/>
      <c r="DFQ19" s="30"/>
      <c r="DFT19" s="31"/>
      <c r="DFU19" s="264"/>
      <c r="DFX19" s="30"/>
      <c r="DGA19" s="30"/>
      <c r="DGD19" s="30"/>
      <c r="DGG19" s="30"/>
      <c r="DGJ19" s="30"/>
      <c r="DGM19" s="30"/>
      <c r="DGP19" s="30"/>
      <c r="DGS19" s="30"/>
      <c r="DGV19" s="30"/>
      <c r="DGY19" s="30"/>
      <c r="DHB19" s="30"/>
      <c r="DHE19" s="30"/>
      <c r="DHH19" s="30"/>
      <c r="DHK19" s="30"/>
      <c r="DHN19" s="31"/>
      <c r="DHO19" s="264"/>
      <c r="DHR19" s="30"/>
      <c r="DHU19" s="30"/>
      <c r="DHX19" s="30"/>
      <c r="DIA19" s="30"/>
      <c r="DID19" s="30"/>
      <c r="DIG19" s="30"/>
      <c r="DIJ19" s="30"/>
      <c r="DIM19" s="30"/>
      <c r="DIP19" s="30"/>
      <c r="DIS19" s="30"/>
      <c r="DIV19" s="30"/>
      <c r="DIY19" s="30"/>
      <c r="DJB19" s="30"/>
      <c r="DJE19" s="30"/>
      <c r="DJH19" s="31"/>
      <c r="DJI19" s="264"/>
      <c r="DJL19" s="30"/>
      <c r="DJO19" s="30"/>
      <c r="DJR19" s="30"/>
      <c r="DJU19" s="30"/>
      <c r="DJX19" s="30"/>
      <c r="DKA19" s="30"/>
      <c r="DKD19" s="30"/>
      <c r="DKG19" s="30"/>
      <c r="DKJ19" s="30"/>
      <c r="DKM19" s="30"/>
      <c r="DKP19" s="30"/>
      <c r="DKS19" s="30"/>
      <c r="DKV19" s="30"/>
      <c r="DKY19" s="30"/>
      <c r="DLB19" s="31"/>
      <c r="DLC19" s="264"/>
      <c r="DLF19" s="30"/>
      <c r="DLI19" s="30"/>
      <c r="DLL19" s="30"/>
      <c r="DLO19" s="30"/>
      <c r="DLR19" s="30"/>
      <c r="DLU19" s="30"/>
      <c r="DLX19" s="30"/>
      <c r="DMA19" s="30"/>
      <c r="DMD19" s="30"/>
      <c r="DMG19" s="30"/>
      <c r="DMJ19" s="30"/>
      <c r="DMM19" s="30"/>
      <c r="DMP19" s="30"/>
      <c r="DMS19" s="30"/>
      <c r="DMV19" s="31"/>
      <c r="DMW19" s="264"/>
      <c r="DMZ19" s="30"/>
      <c r="DNC19" s="30"/>
      <c r="DNF19" s="30"/>
      <c r="DNI19" s="30"/>
      <c r="DNL19" s="30"/>
      <c r="DNO19" s="30"/>
      <c r="DNR19" s="30"/>
      <c r="DNU19" s="30"/>
      <c r="DNX19" s="30"/>
      <c r="DOA19" s="30"/>
      <c r="DOD19" s="30"/>
      <c r="DOG19" s="30"/>
      <c r="DOJ19" s="30"/>
      <c r="DOM19" s="30"/>
      <c r="DOP19" s="31"/>
      <c r="DOQ19" s="264"/>
      <c r="DOT19" s="30"/>
      <c r="DOW19" s="30"/>
      <c r="DOZ19" s="30"/>
      <c r="DPC19" s="30"/>
      <c r="DPF19" s="30"/>
      <c r="DPI19" s="30"/>
      <c r="DPL19" s="30"/>
      <c r="DPO19" s="30"/>
      <c r="DPR19" s="30"/>
      <c r="DPU19" s="30"/>
      <c r="DPX19" s="30"/>
      <c r="DQA19" s="30"/>
      <c r="DQD19" s="30"/>
      <c r="DQG19" s="30"/>
      <c r="DQJ19" s="31"/>
      <c r="DQK19" s="264"/>
      <c r="DQN19" s="30"/>
      <c r="DQQ19" s="30"/>
      <c r="DQT19" s="30"/>
      <c r="DQW19" s="30"/>
      <c r="DQZ19" s="30"/>
      <c r="DRC19" s="30"/>
      <c r="DRF19" s="30"/>
      <c r="DRI19" s="30"/>
      <c r="DRL19" s="30"/>
      <c r="DRO19" s="30"/>
      <c r="DRR19" s="30"/>
      <c r="DRU19" s="30"/>
      <c r="DRX19" s="30"/>
      <c r="DSA19" s="30"/>
      <c r="DSD19" s="31"/>
      <c r="DSE19" s="264"/>
      <c r="DSH19" s="30"/>
      <c r="DSK19" s="30"/>
      <c r="DSN19" s="30"/>
      <c r="DSQ19" s="30"/>
      <c r="DST19" s="30"/>
      <c r="DSW19" s="30"/>
      <c r="DSZ19" s="30"/>
      <c r="DTC19" s="30"/>
      <c r="DTF19" s="30"/>
      <c r="DTI19" s="30"/>
      <c r="DTL19" s="30"/>
      <c r="DTO19" s="30"/>
      <c r="DTR19" s="30"/>
      <c r="DTU19" s="30"/>
      <c r="DTX19" s="31"/>
      <c r="DTY19" s="264"/>
      <c r="DUB19" s="30"/>
      <c r="DUE19" s="30"/>
      <c r="DUH19" s="30"/>
      <c r="DUK19" s="30"/>
      <c r="DUN19" s="30"/>
      <c r="DUQ19" s="30"/>
      <c r="DUT19" s="30"/>
      <c r="DUW19" s="30"/>
      <c r="DUZ19" s="30"/>
      <c r="DVC19" s="30"/>
      <c r="DVF19" s="30"/>
      <c r="DVI19" s="30"/>
      <c r="DVL19" s="30"/>
      <c r="DVO19" s="30"/>
      <c r="DVR19" s="31"/>
      <c r="DVS19" s="264"/>
      <c r="DVV19" s="30"/>
      <c r="DVY19" s="30"/>
      <c r="DWB19" s="30"/>
      <c r="DWE19" s="30"/>
      <c r="DWH19" s="30"/>
      <c r="DWK19" s="30"/>
      <c r="DWN19" s="30"/>
      <c r="DWQ19" s="30"/>
      <c r="DWT19" s="30"/>
      <c r="DWW19" s="30"/>
      <c r="DWZ19" s="30"/>
      <c r="DXC19" s="30"/>
      <c r="DXF19" s="30"/>
      <c r="DXI19" s="30"/>
      <c r="DXL19" s="31"/>
      <c r="DXM19" s="264"/>
      <c r="DXP19" s="30"/>
      <c r="DXS19" s="30"/>
      <c r="DXV19" s="30"/>
      <c r="DXY19" s="30"/>
      <c r="DYB19" s="30"/>
      <c r="DYE19" s="30"/>
      <c r="DYH19" s="30"/>
      <c r="DYK19" s="30"/>
      <c r="DYN19" s="30"/>
      <c r="DYQ19" s="30"/>
      <c r="DYT19" s="30"/>
      <c r="DYW19" s="30"/>
      <c r="DYZ19" s="30"/>
      <c r="DZC19" s="30"/>
      <c r="DZF19" s="31"/>
      <c r="DZG19" s="264"/>
      <c r="DZJ19" s="30"/>
      <c r="DZM19" s="30"/>
      <c r="DZP19" s="30"/>
      <c r="DZS19" s="30"/>
      <c r="DZV19" s="30"/>
      <c r="DZY19" s="30"/>
      <c r="EAB19" s="30"/>
      <c r="EAE19" s="30"/>
      <c r="EAH19" s="30"/>
      <c r="EAK19" s="30"/>
      <c r="EAN19" s="30"/>
      <c r="EAQ19" s="30"/>
      <c r="EAT19" s="30"/>
      <c r="EAW19" s="30"/>
      <c r="EAZ19" s="31"/>
      <c r="EBA19" s="264"/>
      <c r="EBD19" s="30"/>
      <c r="EBG19" s="30"/>
      <c r="EBJ19" s="30"/>
      <c r="EBM19" s="30"/>
      <c r="EBP19" s="30"/>
      <c r="EBS19" s="30"/>
      <c r="EBV19" s="30"/>
      <c r="EBY19" s="30"/>
      <c r="ECB19" s="30"/>
      <c r="ECE19" s="30"/>
      <c r="ECH19" s="30"/>
      <c r="ECK19" s="30"/>
      <c r="ECN19" s="30"/>
      <c r="ECQ19" s="30"/>
      <c r="ECT19" s="31"/>
      <c r="ECU19" s="264"/>
      <c r="ECX19" s="30"/>
      <c r="EDA19" s="30"/>
      <c r="EDD19" s="30"/>
      <c r="EDG19" s="30"/>
      <c r="EDJ19" s="30"/>
      <c r="EDM19" s="30"/>
      <c r="EDP19" s="30"/>
      <c r="EDS19" s="30"/>
      <c r="EDV19" s="30"/>
      <c r="EDY19" s="30"/>
      <c r="EEB19" s="30"/>
      <c r="EEE19" s="30"/>
      <c r="EEH19" s="30"/>
      <c r="EEK19" s="30"/>
      <c r="EEN19" s="31"/>
      <c r="EEO19" s="264"/>
      <c r="EER19" s="30"/>
      <c r="EEU19" s="30"/>
      <c r="EEX19" s="30"/>
      <c r="EFA19" s="30"/>
      <c r="EFD19" s="30"/>
      <c r="EFG19" s="30"/>
      <c r="EFJ19" s="30"/>
      <c r="EFM19" s="30"/>
      <c r="EFP19" s="30"/>
      <c r="EFS19" s="30"/>
      <c r="EFV19" s="30"/>
      <c r="EFY19" s="30"/>
      <c r="EGB19" s="30"/>
      <c r="EGE19" s="30"/>
      <c r="EGH19" s="31"/>
      <c r="EGI19" s="264"/>
      <c r="EGL19" s="30"/>
      <c r="EGO19" s="30"/>
      <c r="EGR19" s="30"/>
      <c r="EGU19" s="30"/>
      <c r="EGX19" s="30"/>
      <c r="EHA19" s="30"/>
      <c r="EHD19" s="30"/>
      <c r="EHG19" s="30"/>
      <c r="EHJ19" s="30"/>
      <c r="EHM19" s="30"/>
      <c r="EHP19" s="30"/>
      <c r="EHS19" s="30"/>
      <c r="EHV19" s="30"/>
      <c r="EHY19" s="30"/>
      <c r="EIB19" s="31"/>
      <c r="EIC19" s="264"/>
      <c r="EIF19" s="30"/>
      <c r="EII19" s="30"/>
      <c r="EIL19" s="30"/>
      <c r="EIO19" s="30"/>
      <c r="EIR19" s="30"/>
      <c r="EIU19" s="30"/>
      <c r="EIX19" s="30"/>
      <c r="EJA19" s="30"/>
      <c r="EJD19" s="30"/>
      <c r="EJG19" s="30"/>
      <c r="EJJ19" s="30"/>
      <c r="EJM19" s="30"/>
      <c r="EJP19" s="30"/>
      <c r="EJS19" s="30"/>
      <c r="EJV19" s="31"/>
      <c r="EJW19" s="264"/>
      <c r="EJZ19" s="30"/>
      <c r="EKC19" s="30"/>
      <c r="EKF19" s="30"/>
      <c r="EKI19" s="30"/>
      <c r="EKL19" s="30"/>
      <c r="EKO19" s="30"/>
      <c r="EKR19" s="30"/>
      <c r="EKU19" s="30"/>
      <c r="EKX19" s="30"/>
      <c r="ELA19" s="30"/>
      <c r="ELD19" s="30"/>
      <c r="ELG19" s="30"/>
      <c r="ELJ19" s="30"/>
      <c r="ELM19" s="30"/>
      <c r="ELP19" s="31"/>
      <c r="ELQ19" s="264"/>
      <c r="ELT19" s="30"/>
      <c r="ELW19" s="30"/>
      <c r="ELZ19" s="30"/>
      <c r="EMC19" s="30"/>
      <c r="EMF19" s="30"/>
      <c r="EMI19" s="30"/>
      <c r="EML19" s="30"/>
      <c r="EMO19" s="30"/>
      <c r="EMR19" s="30"/>
      <c r="EMU19" s="30"/>
      <c r="EMX19" s="30"/>
      <c r="ENA19" s="30"/>
      <c r="END19" s="30"/>
      <c r="ENG19" s="30"/>
      <c r="ENJ19" s="31"/>
      <c r="ENK19" s="264"/>
      <c r="ENN19" s="30"/>
      <c r="ENQ19" s="30"/>
      <c r="ENT19" s="30"/>
      <c r="ENW19" s="30"/>
      <c r="ENZ19" s="30"/>
      <c r="EOC19" s="30"/>
      <c r="EOF19" s="30"/>
      <c r="EOI19" s="30"/>
      <c r="EOL19" s="30"/>
      <c r="EOO19" s="30"/>
      <c r="EOR19" s="30"/>
      <c r="EOU19" s="30"/>
      <c r="EOX19" s="30"/>
      <c r="EPA19" s="30"/>
      <c r="EPD19" s="31"/>
      <c r="EPE19" s="264"/>
      <c r="EPH19" s="30"/>
      <c r="EPK19" s="30"/>
      <c r="EPN19" s="30"/>
      <c r="EPQ19" s="30"/>
      <c r="EPT19" s="30"/>
      <c r="EPW19" s="30"/>
      <c r="EPZ19" s="30"/>
      <c r="EQC19" s="30"/>
      <c r="EQF19" s="30"/>
      <c r="EQI19" s="30"/>
      <c r="EQL19" s="30"/>
      <c r="EQO19" s="30"/>
      <c r="EQR19" s="30"/>
      <c r="EQU19" s="30"/>
      <c r="EQX19" s="31"/>
      <c r="EQY19" s="264"/>
      <c r="ERB19" s="30"/>
      <c r="ERE19" s="30"/>
      <c r="ERH19" s="30"/>
      <c r="ERK19" s="30"/>
      <c r="ERN19" s="30"/>
      <c r="ERQ19" s="30"/>
      <c r="ERT19" s="30"/>
      <c r="ERW19" s="30"/>
      <c r="ERZ19" s="30"/>
      <c r="ESC19" s="30"/>
      <c r="ESF19" s="30"/>
      <c r="ESI19" s="30"/>
      <c r="ESL19" s="30"/>
      <c r="ESO19" s="30"/>
      <c r="ESR19" s="31"/>
      <c r="ESS19" s="264"/>
      <c r="ESV19" s="30"/>
      <c r="ESY19" s="30"/>
      <c r="ETB19" s="30"/>
      <c r="ETE19" s="30"/>
      <c r="ETH19" s="30"/>
      <c r="ETK19" s="30"/>
      <c r="ETN19" s="30"/>
      <c r="ETQ19" s="30"/>
      <c r="ETT19" s="30"/>
      <c r="ETW19" s="30"/>
      <c r="ETZ19" s="30"/>
      <c r="EUC19" s="30"/>
      <c r="EUF19" s="30"/>
      <c r="EUI19" s="30"/>
      <c r="EUL19" s="31"/>
      <c r="EUM19" s="264"/>
      <c r="EUP19" s="30"/>
      <c r="EUS19" s="30"/>
      <c r="EUV19" s="30"/>
      <c r="EUY19" s="30"/>
      <c r="EVB19" s="30"/>
      <c r="EVE19" s="30"/>
      <c r="EVH19" s="30"/>
      <c r="EVK19" s="30"/>
      <c r="EVN19" s="30"/>
      <c r="EVQ19" s="30"/>
      <c r="EVT19" s="30"/>
      <c r="EVW19" s="30"/>
      <c r="EVZ19" s="30"/>
      <c r="EWC19" s="30"/>
      <c r="EWF19" s="31"/>
      <c r="EWG19" s="264"/>
      <c r="EWJ19" s="30"/>
      <c r="EWM19" s="30"/>
      <c r="EWP19" s="30"/>
      <c r="EWS19" s="30"/>
      <c r="EWV19" s="30"/>
      <c r="EWY19" s="30"/>
      <c r="EXB19" s="30"/>
      <c r="EXE19" s="30"/>
      <c r="EXH19" s="30"/>
      <c r="EXK19" s="30"/>
      <c r="EXN19" s="30"/>
      <c r="EXQ19" s="30"/>
      <c r="EXT19" s="30"/>
      <c r="EXW19" s="30"/>
      <c r="EXZ19" s="31"/>
      <c r="EYA19" s="264"/>
      <c r="EYD19" s="30"/>
      <c r="EYG19" s="30"/>
      <c r="EYJ19" s="30"/>
      <c r="EYM19" s="30"/>
      <c r="EYP19" s="30"/>
      <c r="EYS19" s="30"/>
      <c r="EYV19" s="30"/>
      <c r="EYY19" s="30"/>
      <c r="EZB19" s="30"/>
      <c r="EZE19" s="30"/>
      <c r="EZH19" s="30"/>
      <c r="EZK19" s="30"/>
      <c r="EZN19" s="30"/>
      <c r="EZQ19" s="30"/>
      <c r="EZT19" s="31"/>
      <c r="EZU19" s="264"/>
      <c r="EZX19" s="30"/>
      <c r="FAA19" s="30"/>
      <c r="FAD19" s="30"/>
      <c r="FAG19" s="30"/>
      <c r="FAJ19" s="30"/>
      <c r="FAM19" s="30"/>
      <c r="FAP19" s="30"/>
      <c r="FAS19" s="30"/>
      <c r="FAV19" s="30"/>
      <c r="FAY19" s="30"/>
      <c r="FBB19" s="30"/>
      <c r="FBE19" s="30"/>
      <c r="FBH19" s="30"/>
      <c r="FBK19" s="30"/>
      <c r="FBN19" s="31"/>
      <c r="FBO19" s="264"/>
      <c r="FBR19" s="30"/>
      <c r="FBU19" s="30"/>
      <c r="FBX19" s="30"/>
      <c r="FCA19" s="30"/>
      <c r="FCD19" s="30"/>
      <c r="FCG19" s="30"/>
      <c r="FCJ19" s="30"/>
      <c r="FCM19" s="30"/>
      <c r="FCP19" s="30"/>
      <c r="FCS19" s="30"/>
      <c r="FCV19" s="30"/>
      <c r="FCY19" s="30"/>
      <c r="FDB19" s="30"/>
      <c r="FDE19" s="30"/>
      <c r="FDH19" s="31"/>
      <c r="FDI19" s="264"/>
      <c r="FDL19" s="30"/>
      <c r="FDO19" s="30"/>
      <c r="FDR19" s="30"/>
      <c r="FDU19" s="30"/>
      <c r="FDX19" s="30"/>
      <c r="FEA19" s="30"/>
      <c r="FED19" s="30"/>
      <c r="FEG19" s="30"/>
      <c r="FEJ19" s="30"/>
      <c r="FEM19" s="30"/>
      <c r="FEP19" s="30"/>
      <c r="FES19" s="30"/>
      <c r="FEV19" s="30"/>
      <c r="FEY19" s="30"/>
      <c r="FFB19" s="31"/>
      <c r="FFC19" s="264"/>
      <c r="FFF19" s="30"/>
      <c r="FFI19" s="30"/>
      <c r="FFL19" s="30"/>
      <c r="FFO19" s="30"/>
      <c r="FFR19" s="30"/>
      <c r="FFU19" s="30"/>
      <c r="FFX19" s="30"/>
      <c r="FGA19" s="30"/>
      <c r="FGD19" s="30"/>
      <c r="FGG19" s="30"/>
      <c r="FGJ19" s="30"/>
      <c r="FGM19" s="30"/>
      <c r="FGP19" s="30"/>
      <c r="FGS19" s="30"/>
      <c r="FGV19" s="31"/>
      <c r="FGW19" s="264"/>
      <c r="FGZ19" s="30"/>
      <c r="FHC19" s="30"/>
      <c r="FHF19" s="30"/>
      <c r="FHI19" s="30"/>
      <c r="FHL19" s="30"/>
      <c r="FHO19" s="30"/>
      <c r="FHR19" s="30"/>
      <c r="FHU19" s="30"/>
      <c r="FHX19" s="30"/>
      <c r="FIA19" s="30"/>
      <c r="FID19" s="30"/>
      <c r="FIG19" s="30"/>
      <c r="FIJ19" s="30"/>
      <c r="FIM19" s="30"/>
      <c r="FIP19" s="31"/>
      <c r="FIQ19" s="264"/>
      <c r="FIT19" s="30"/>
      <c r="FIW19" s="30"/>
      <c r="FIZ19" s="30"/>
      <c r="FJC19" s="30"/>
      <c r="FJF19" s="30"/>
      <c r="FJI19" s="30"/>
      <c r="FJL19" s="30"/>
      <c r="FJO19" s="30"/>
      <c r="FJR19" s="30"/>
      <c r="FJU19" s="30"/>
      <c r="FJX19" s="30"/>
      <c r="FKA19" s="30"/>
      <c r="FKD19" s="30"/>
      <c r="FKG19" s="30"/>
      <c r="FKJ19" s="31"/>
      <c r="FKK19" s="264"/>
      <c r="FKN19" s="30"/>
      <c r="FKQ19" s="30"/>
      <c r="FKT19" s="30"/>
      <c r="FKW19" s="30"/>
      <c r="FKZ19" s="30"/>
      <c r="FLC19" s="30"/>
      <c r="FLF19" s="30"/>
      <c r="FLI19" s="30"/>
      <c r="FLL19" s="30"/>
      <c r="FLO19" s="30"/>
      <c r="FLR19" s="30"/>
      <c r="FLU19" s="30"/>
      <c r="FLX19" s="30"/>
      <c r="FMA19" s="30"/>
      <c r="FMD19" s="31"/>
      <c r="FME19" s="264"/>
      <c r="FMH19" s="30"/>
      <c r="FMK19" s="30"/>
      <c r="FMN19" s="30"/>
      <c r="FMQ19" s="30"/>
      <c r="FMT19" s="30"/>
      <c r="FMW19" s="30"/>
      <c r="FMZ19" s="30"/>
      <c r="FNC19" s="30"/>
      <c r="FNF19" s="30"/>
      <c r="FNI19" s="30"/>
      <c r="FNL19" s="30"/>
      <c r="FNO19" s="30"/>
      <c r="FNR19" s="30"/>
      <c r="FNU19" s="30"/>
      <c r="FNX19" s="31"/>
      <c r="FNY19" s="264"/>
      <c r="FOB19" s="30"/>
      <c r="FOE19" s="30"/>
      <c r="FOH19" s="30"/>
      <c r="FOK19" s="30"/>
      <c r="FON19" s="30"/>
      <c r="FOQ19" s="30"/>
      <c r="FOT19" s="30"/>
      <c r="FOW19" s="30"/>
      <c r="FOZ19" s="30"/>
      <c r="FPC19" s="30"/>
      <c r="FPF19" s="30"/>
      <c r="FPI19" s="30"/>
      <c r="FPL19" s="30"/>
      <c r="FPO19" s="30"/>
      <c r="FPR19" s="31"/>
      <c r="FPS19" s="264"/>
      <c r="FPV19" s="30"/>
      <c r="FPY19" s="30"/>
      <c r="FQB19" s="30"/>
      <c r="FQE19" s="30"/>
      <c r="FQH19" s="30"/>
      <c r="FQK19" s="30"/>
      <c r="FQN19" s="30"/>
      <c r="FQQ19" s="30"/>
      <c r="FQT19" s="30"/>
      <c r="FQW19" s="30"/>
      <c r="FQZ19" s="30"/>
      <c r="FRC19" s="30"/>
      <c r="FRF19" s="30"/>
      <c r="FRI19" s="30"/>
      <c r="FRL19" s="31"/>
      <c r="FRM19" s="264"/>
      <c r="FRP19" s="30"/>
      <c r="FRS19" s="30"/>
      <c r="FRV19" s="30"/>
      <c r="FRY19" s="30"/>
      <c r="FSB19" s="30"/>
      <c r="FSE19" s="30"/>
      <c r="FSH19" s="30"/>
      <c r="FSK19" s="30"/>
      <c r="FSN19" s="30"/>
      <c r="FSQ19" s="30"/>
      <c r="FST19" s="30"/>
      <c r="FSW19" s="30"/>
      <c r="FSZ19" s="30"/>
      <c r="FTC19" s="30"/>
      <c r="FTF19" s="31"/>
      <c r="FTG19" s="264"/>
      <c r="FTJ19" s="30"/>
      <c r="FTM19" s="30"/>
      <c r="FTP19" s="30"/>
      <c r="FTS19" s="30"/>
      <c r="FTV19" s="30"/>
      <c r="FTY19" s="30"/>
      <c r="FUB19" s="30"/>
      <c r="FUE19" s="30"/>
      <c r="FUH19" s="30"/>
      <c r="FUK19" s="30"/>
      <c r="FUN19" s="30"/>
      <c r="FUQ19" s="30"/>
      <c r="FUT19" s="30"/>
      <c r="FUW19" s="30"/>
      <c r="FUZ19" s="31"/>
      <c r="FVA19" s="264"/>
      <c r="FVD19" s="30"/>
      <c r="FVG19" s="30"/>
      <c r="FVJ19" s="30"/>
      <c r="FVM19" s="30"/>
      <c r="FVP19" s="30"/>
      <c r="FVS19" s="30"/>
      <c r="FVV19" s="30"/>
      <c r="FVY19" s="30"/>
      <c r="FWB19" s="30"/>
      <c r="FWE19" s="30"/>
      <c r="FWH19" s="30"/>
      <c r="FWK19" s="30"/>
      <c r="FWN19" s="30"/>
      <c r="FWQ19" s="30"/>
      <c r="FWT19" s="31"/>
      <c r="FWU19" s="264"/>
      <c r="FWX19" s="30"/>
      <c r="FXA19" s="30"/>
      <c r="FXD19" s="30"/>
      <c r="FXG19" s="30"/>
      <c r="FXJ19" s="30"/>
      <c r="FXM19" s="30"/>
      <c r="FXP19" s="30"/>
      <c r="FXS19" s="30"/>
      <c r="FXV19" s="30"/>
      <c r="FXY19" s="30"/>
      <c r="FYB19" s="30"/>
      <c r="FYE19" s="30"/>
      <c r="FYH19" s="30"/>
      <c r="FYK19" s="30"/>
      <c r="FYN19" s="31"/>
      <c r="FYO19" s="264"/>
      <c r="FYR19" s="30"/>
      <c r="FYU19" s="30"/>
      <c r="FYX19" s="30"/>
      <c r="FZA19" s="30"/>
      <c r="FZD19" s="30"/>
      <c r="FZG19" s="30"/>
      <c r="FZJ19" s="30"/>
      <c r="FZM19" s="30"/>
      <c r="FZP19" s="30"/>
      <c r="FZS19" s="30"/>
      <c r="FZV19" s="30"/>
      <c r="FZY19" s="30"/>
      <c r="GAB19" s="30"/>
      <c r="GAE19" s="30"/>
      <c r="GAH19" s="31"/>
      <c r="GAI19" s="264"/>
      <c r="GAL19" s="30"/>
      <c r="GAO19" s="30"/>
      <c r="GAR19" s="30"/>
      <c r="GAU19" s="30"/>
      <c r="GAX19" s="30"/>
      <c r="GBA19" s="30"/>
      <c r="GBD19" s="30"/>
      <c r="GBG19" s="30"/>
      <c r="GBJ19" s="30"/>
      <c r="GBM19" s="30"/>
      <c r="GBP19" s="30"/>
      <c r="GBS19" s="30"/>
      <c r="GBV19" s="30"/>
      <c r="GBY19" s="30"/>
      <c r="GCB19" s="31"/>
      <c r="GCC19" s="264"/>
      <c r="GCF19" s="30"/>
      <c r="GCI19" s="30"/>
      <c r="GCL19" s="30"/>
      <c r="GCO19" s="30"/>
      <c r="GCR19" s="30"/>
      <c r="GCU19" s="30"/>
      <c r="GCX19" s="30"/>
      <c r="GDA19" s="30"/>
      <c r="GDD19" s="30"/>
      <c r="GDG19" s="30"/>
      <c r="GDJ19" s="30"/>
      <c r="GDM19" s="30"/>
      <c r="GDP19" s="30"/>
      <c r="GDS19" s="30"/>
      <c r="GDV19" s="31"/>
      <c r="GDW19" s="264"/>
      <c r="GDZ19" s="30"/>
      <c r="GEC19" s="30"/>
      <c r="GEF19" s="30"/>
      <c r="GEI19" s="30"/>
      <c r="GEL19" s="30"/>
      <c r="GEO19" s="30"/>
      <c r="GER19" s="30"/>
      <c r="GEU19" s="30"/>
      <c r="GEX19" s="30"/>
      <c r="GFA19" s="30"/>
      <c r="GFD19" s="30"/>
      <c r="GFG19" s="30"/>
      <c r="GFJ19" s="30"/>
      <c r="GFM19" s="30"/>
      <c r="GFP19" s="31"/>
      <c r="GFQ19" s="264"/>
      <c r="GFT19" s="30"/>
      <c r="GFW19" s="30"/>
      <c r="GFZ19" s="30"/>
      <c r="GGC19" s="30"/>
      <c r="GGF19" s="30"/>
      <c r="GGI19" s="30"/>
      <c r="GGL19" s="30"/>
      <c r="GGO19" s="30"/>
      <c r="GGR19" s="30"/>
      <c r="GGU19" s="30"/>
      <c r="GGX19" s="30"/>
      <c r="GHA19" s="30"/>
      <c r="GHD19" s="30"/>
      <c r="GHG19" s="30"/>
      <c r="GHJ19" s="31"/>
      <c r="GHK19" s="264"/>
      <c r="GHN19" s="30"/>
      <c r="GHQ19" s="30"/>
      <c r="GHT19" s="30"/>
      <c r="GHW19" s="30"/>
      <c r="GHZ19" s="30"/>
      <c r="GIC19" s="30"/>
      <c r="GIF19" s="30"/>
      <c r="GII19" s="30"/>
      <c r="GIL19" s="30"/>
      <c r="GIO19" s="30"/>
      <c r="GIR19" s="30"/>
      <c r="GIU19" s="30"/>
      <c r="GIX19" s="30"/>
      <c r="GJA19" s="30"/>
      <c r="GJD19" s="31"/>
      <c r="GJE19" s="264"/>
      <c r="GJH19" s="30"/>
      <c r="GJK19" s="30"/>
      <c r="GJN19" s="30"/>
      <c r="GJQ19" s="30"/>
      <c r="GJT19" s="30"/>
      <c r="GJW19" s="30"/>
      <c r="GJZ19" s="30"/>
      <c r="GKC19" s="30"/>
      <c r="GKF19" s="30"/>
      <c r="GKI19" s="30"/>
      <c r="GKL19" s="30"/>
      <c r="GKO19" s="30"/>
      <c r="GKR19" s="30"/>
      <c r="GKU19" s="30"/>
      <c r="GKX19" s="31"/>
      <c r="GKY19" s="264"/>
      <c r="GLB19" s="30"/>
      <c r="GLE19" s="30"/>
      <c r="GLH19" s="30"/>
      <c r="GLK19" s="30"/>
      <c r="GLN19" s="30"/>
      <c r="GLQ19" s="30"/>
      <c r="GLT19" s="30"/>
      <c r="GLW19" s="30"/>
      <c r="GLZ19" s="30"/>
      <c r="GMC19" s="30"/>
      <c r="GMF19" s="30"/>
      <c r="GMI19" s="30"/>
      <c r="GML19" s="30"/>
      <c r="GMO19" s="30"/>
      <c r="GMR19" s="31"/>
      <c r="GMS19" s="264"/>
      <c r="GMV19" s="30"/>
      <c r="GMY19" s="30"/>
      <c r="GNB19" s="30"/>
      <c r="GNE19" s="30"/>
      <c r="GNH19" s="30"/>
      <c r="GNK19" s="30"/>
      <c r="GNN19" s="30"/>
      <c r="GNQ19" s="30"/>
      <c r="GNT19" s="30"/>
      <c r="GNW19" s="30"/>
      <c r="GNZ19" s="30"/>
      <c r="GOC19" s="30"/>
      <c r="GOF19" s="30"/>
      <c r="GOI19" s="30"/>
      <c r="GOL19" s="31"/>
      <c r="GOM19" s="264"/>
      <c r="GOP19" s="30"/>
      <c r="GOS19" s="30"/>
      <c r="GOV19" s="30"/>
      <c r="GOY19" s="30"/>
      <c r="GPB19" s="30"/>
      <c r="GPE19" s="30"/>
      <c r="GPH19" s="30"/>
      <c r="GPK19" s="30"/>
      <c r="GPN19" s="30"/>
      <c r="GPQ19" s="30"/>
      <c r="GPT19" s="30"/>
      <c r="GPW19" s="30"/>
      <c r="GPZ19" s="30"/>
      <c r="GQC19" s="30"/>
      <c r="GQF19" s="31"/>
      <c r="GQG19" s="264"/>
      <c r="GQJ19" s="30"/>
      <c r="GQM19" s="30"/>
      <c r="GQP19" s="30"/>
      <c r="GQS19" s="30"/>
      <c r="GQV19" s="30"/>
      <c r="GQY19" s="30"/>
      <c r="GRB19" s="30"/>
      <c r="GRE19" s="30"/>
      <c r="GRH19" s="30"/>
      <c r="GRK19" s="30"/>
      <c r="GRN19" s="30"/>
      <c r="GRQ19" s="30"/>
      <c r="GRT19" s="30"/>
      <c r="GRW19" s="30"/>
      <c r="GRZ19" s="31"/>
      <c r="GSA19" s="264"/>
      <c r="GSD19" s="30"/>
      <c r="GSG19" s="30"/>
      <c r="GSJ19" s="30"/>
      <c r="GSM19" s="30"/>
      <c r="GSP19" s="30"/>
      <c r="GSS19" s="30"/>
      <c r="GSV19" s="30"/>
      <c r="GSY19" s="30"/>
      <c r="GTB19" s="30"/>
      <c r="GTE19" s="30"/>
      <c r="GTH19" s="30"/>
      <c r="GTK19" s="30"/>
      <c r="GTN19" s="30"/>
      <c r="GTQ19" s="30"/>
      <c r="GTT19" s="31"/>
      <c r="GTU19" s="264"/>
      <c r="GTX19" s="30"/>
      <c r="GUA19" s="30"/>
      <c r="GUD19" s="30"/>
      <c r="GUG19" s="30"/>
      <c r="GUJ19" s="30"/>
      <c r="GUM19" s="30"/>
      <c r="GUP19" s="30"/>
      <c r="GUS19" s="30"/>
      <c r="GUV19" s="30"/>
      <c r="GUY19" s="30"/>
      <c r="GVB19" s="30"/>
      <c r="GVE19" s="30"/>
      <c r="GVH19" s="30"/>
      <c r="GVK19" s="30"/>
      <c r="GVN19" s="31"/>
      <c r="GVO19" s="264"/>
      <c r="GVR19" s="30"/>
      <c r="GVU19" s="30"/>
      <c r="GVX19" s="30"/>
      <c r="GWA19" s="30"/>
      <c r="GWD19" s="30"/>
      <c r="GWG19" s="30"/>
      <c r="GWJ19" s="30"/>
      <c r="GWM19" s="30"/>
      <c r="GWP19" s="30"/>
      <c r="GWS19" s="30"/>
      <c r="GWV19" s="30"/>
      <c r="GWY19" s="30"/>
      <c r="GXB19" s="30"/>
      <c r="GXE19" s="30"/>
      <c r="GXH19" s="31"/>
      <c r="GXI19" s="264"/>
      <c r="GXL19" s="30"/>
      <c r="GXO19" s="30"/>
      <c r="GXR19" s="30"/>
      <c r="GXU19" s="30"/>
      <c r="GXX19" s="30"/>
      <c r="GYA19" s="30"/>
      <c r="GYD19" s="30"/>
      <c r="GYG19" s="30"/>
      <c r="GYJ19" s="30"/>
      <c r="GYM19" s="30"/>
      <c r="GYP19" s="30"/>
      <c r="GYS19" s="30"/>
      <c r="GYV19" s="30"/>
      <c r="GYY19" s="30"/>
      <c r="GZB19" s="31"/>
      <c r="GZC19" s="264"/>
      <c r="GZF19" s="30"/>
      <c r="GZI19" s="30"/>
      <c r="GZL19" s="30"/>
      <c r="GZO19" s="30"/>
      <c r="GZR19" s="30"/>
      <c r="GZU19" s="30"/>
      <c r="GZX19" s="30"/>
      <c r="HAA19" s="30"/>
      <c r="HAD19" s="30"/>
      <c r="HAG19" s="30"/>
      <c r="HAJ19" s="30"/>
      <c r="HAM19" s="30"/>
      <c r="HAP19" s="30"/>
      <c r="HAS19" s="30"/>
      <c r="HAV19" s="31"/>
      <c r="HAW19" s="264"/>
      <c r="HAZ19" s="30"/>
      <c r="HBC19" s="30"/>
      <c r="HBF19" s="30"/>
      <c r="HBI19" s="30"/>
      <c r="HBL19" s="30"/>
      <c r="HBO19" s="30"/>
      <c r="HBR19" s="30"/>
      <c r="HBU19" s="30"/>
      <c r="HBX19" s="30"/>
      <c r="HCA19" s="30"/>
      <c r="HCD19" s="30"/>
      <c r="HCG19" s="30"/>
      <c r="HCJ19" s="30"/>
      <c r="HCM19" s="30"/>
      <c r="HCP19" s="31"/>
      <c r="HCQ19" s="264"/>
      <c r="HCT19" s="30"/>
      <c r="HCW19" s="30"/>
      <c r="HCZ19" s="30"/>
      <c r="HDC19" s="30"/>
      <c r="HDF19" s="30"/>
      <c r="HDI19" s="30"/>
      <c r="HDL19" s="30"/>
      <c r="HDO19" s="30"/>
      <c r="HDR19" s="30"/>
      <c r="HDU19" s="30"/>
      <c r="HDX19" s="30"/>
      <c r="HEA19" s="30"/>
      <c r="HED19" s="30"/>
      <c r="HEG19" s="30"/>
      <c r="HEJ19" s="31"/>
      <c r="HEK19" s="264"/>
      <c r="HEN19" s="30"/>
      <c r="HEQ19" s="30"/>
      <c r="HET19" s="30"/>
      <c r="HEW19" s="30"/>
      <c r="HEZ19" s="30"/>
      <c r="HFC19" s="30"/>
      <c r="HFF19" s="30"/>
      <c r="HFI19" s="30"/>
      <c r="HFL19" s="30"/>
      <c r="HFO19" s="30"/>
      <c r="HFR19" s="30"/>
      <c r="HFU19" s="30"/>
      <c r="HFX19" s="30"/>
      <c r="HGA19" s="30"/>
      <c r="HGD19" s="31"/>
      <c r="HGE19" s="264"/>
      <c r="HGH19" s="30"/>
      <c r="HGK19" s="30"/>
      <c r="HGN19" s="30"/>
      <c r="HGQ19" s="30"/>
      <c r="HGT19" s="30"/>
      <c r="HGW19" s="30"/>
      <c r="HGZ19" s="30"/>
      <c r="HHC19" s="30"/>
      <c r="HHF19" s="30"/>
      <c r="HHI19" s="30"/>
      <c r="HHL19" s="30"/>
      <c r="HHO19" s="30"/>
      <c r="HHR19" s="30"/>
      <c r="HHU19" s="30"/>
      <c r="HHX19" s="31"/>
      <c r="HHY19" s="264"/>
      <c r="HIB19" s="30"/>
      <c r="HIE19" s="30"/>
      <c r="HIH19" s="30"/>
      <c r="HIK19" s="30"/>
      <c r="HIN19" s="30"/>
      <c r="HIQ19" s="30"/>
      <c r="HIT19" s="30"/>
      <c r="HIW19" s="30"/>
      <c r="HIZ19" s="30"/>
      <c r="HJC19" s="30"/>
      <c r="HJF19" s="30"/>
      <c r="HJI19" s="30"/>
      <c r="HJL19" s="30"/>
      <c r="HJO19" s="30"/>
      <c r="HJR19" s="31"/>
      <c r="HJS19" s="264"/>
      <c r="HJV19" s="30"/>
      <c r="HJY19" s="30"/>
      <c r="HKB19" s="30"/>
      <c r="HKE19" s="30"/>
      <c r="HKH19" s="30"/>
      <c r="HKK19" s="30"/>
      <c r="HKN19" s="30"/>
      <c r="HKQ19" s="30"/>
      <c r="HKT19" s="30"/>
      <c r="HKW19" s="30"/>
      <c r="HKZ19" s="30"/>
      <c r="HLC19" s="30"/>
      <c r="HLF19" s="30"/>
      <c r="HLI19" s="30"/>
      <c r="HLL19" s="31"/>
      <c r="HLM19" s="264"/>
      <c r="HLP19" s="30"/>
      <c r="HLS19" s="30"/>
      <c r="HLV19" s="30"/>
      <c r="HLY19" s="30"/>
      <c r="HMB19" s="30"/>
      <c r="HME19" s="30"/>
      <c r="HMH19" s="30"/>
      <c r="HMK19" s="30"/>
      <c r="HMN19" s="30"/>
      <c r="HMQ19" s="30"/>
      <c r="HMT19" s="30"/>
      <c r="HMW19" s="30"/>
      <c r="HMZ19" s="30"/>
      <c r="HNC19" s="30"/>
      <c r="HNF19" s="31"/>
      <c r="HNG19" s="264"/>
      <c r="HNJ19" s="30"/>
      <c r="HNM19" s="30"/>
      <c r="HNP19" s="30"/>
      <c r="HNS19" s="30"/>
      <c r="HNV19" s="30"/>
      <c r="HNY19" s="30"/>
      <c r="HOB19" s="30"/>
      <c r="HOE19" s="30"/>
      <c r="HOH19" s="30"/>
      <c r="HOK19" s="30"/>
      <c r="HON19" s="30"/>
      <c r="HOQ19" s="30"/>
      <c r="HOT19" s="30"/>
      <c r="HOW19" s="30"/>
      <c r="HOZ19" s="31"/>
      <c r="HPA19" s="264"/>
      <c r="HPD19" s="30"/>
      <c r="HPG19" s="30"/>
      <c r="HPJ19" s="30"/>
      <c r="HPM19" s="30"/>
      <c r="HPP19" s="30"/>
      <c r="HPS19" s="30"/>
      <c r="HPV19" s="30"/>
      <c r="HPY19" s="30"/>
      <c r="HQB19" s="30"/>
      <c r="HQE19" s="30"/>
      <c r="HQH19" s="30"/>
      <c r="HQK19" s="30"/>
      <c r="HQN19" s="30"/>
      <c r="HQQ19" s="30"/>
      <c r="HQT19" s="31"/>
      <c r="HQU19" s="264"/>
      <c r="HQX19" s="30"/>
      <c r="HRA19" s="30"/>
      <c r="HRD19" s="30"/>
      <c r="HRG19" s="30"/>
      <c r="HRJ19" s="30"/>
      <c r="HRM19" s="30"/>
      <c r="HRP19" s="30"/>
      <c r="HRS19" s="30"/>
      <c r="HRV19" s="30"/>
      <c r="HRY19" s="30"/>
      <c r="HSB19" s="30"/>
      <c r="HSE19" s="30"/>
      <c r="HSH19" s="30"/>
      <c r="HSK19" s="30"/>
      <c r="HSN19" s="31"/>
      <c r="HSO19" s="264"/>
      <c r="HSR19" s="30"/>
      <c r="HSU19" s="30"/>
      <c r="HSX19" s="30"/>
      <c r="HTA19" s="30"/>
      <c r="HTD19" s="30"/>
      <c r="HTG19" s="30"/>
      <c r="HTJ19" s="30"/>
      <c r="HTM19" s="30"/>
      <c r="HTP19" s="30"/>
      <c r="HTS19" s="30"/>
      <c r="HTV19" s="30"/>
      <c r="HTY19" s="30"/>
      <c r="HUB19" s="30"/>
      <c r="HUE19" s="30"/>
      <c r="HUH19" s="31"/>
      <c r="HUI19" s="264"/>
      <c r="HUL19" s="30"/>
      <c r="HUO19" s="30"/>
      <c r="HUR19" s="30"/>
      <c r="HUU19" s="30"/>
      <c r="HUX19" s="30"/>
      <c r="HVA19" s="30"/>
      <c r="HVD19" s="30"/>
      <c r="HVG19" s="30"/>
      <c r="HVJ19" s="30"/>
      <c r="HVM19" s="30"/>
      <c r="HVP19" s="30"/>
      <c r="HVS19" s="30"/>
      <c r="HVV19" s="30"/>
      <c r="HVY19" s="30"/>
      <c r="HWB19" s="31"/>
      <c r="HWC19" s="264"/>
      <c r="HWF19" s="30"/>
      <c r="HWI19" s="30"/>
      <c r="HWL19" s="30"/>
      <c r="HWO19" s="30"/>
      <c r="HWR19" s="30"/>
      <c r="HWU19" s="30"/>
      <c r="HWX19" s="30"/>
      <c r="HXA19" s="30"/>
      <c r="HXD19" s="30"/>
      <c r="HXG19" s="30"/>
      <c r="HXJ19" s="30"/>
      <c r="HXM19" s="30"/>
      <c r="HXP19" s="30"/>
      <c r="HXS19" s="30"/>
      <c r="HXV19" s="31"/>
      <c r="HXW19" s="264"/>
      <c r="HXZ19" s="30"/>
      <c r="HYC19" s="30"/>
      <c r="HYF19" s="30"/>
      <c r="HYI19" s="30"/>
      <c r="HYL19" s="30"/>
      <c r="HYO19" s="30"/>
      <c r="HYR19" s="30"/>
      <c r="HYU19" s="30"/>
      <c r="HYX19" s="30"/>
      <c r="HZA19" s="30"/>
      <c r="HZD19" s="30"/>
      <c r="HZG19" s="30"/>
      <c r="HZJ19" s="30"/>
      <c r="HZM19" s="30"/>
      <c r="HZP19" s="31"/>
      <c r="HZQ19" s="264"/>
      <c r="HZT19" s="30"/>
      <c r="HZW19" s="30"/>
      <c r="HZZ19" s="30"/>
      <c r="IAC19" s="30"/>
      <c r="IAF19" s="30"/>
      <c r="IAI19" s="30"/>
      <c r="IAL19" s="30"/>
      <c r="IAO19" s="30"/>
      <c r="IAR19" s="30"/>
      <c r="IAU19" s="30"/>
      <c r="IAX19" s="30"/>
      <c r="IBA19" s="30"/>
      <c r="IBD19" s="30"/>
      <c r="IBG19" s="30"/>
      <c r="IBJ19" s="31"/>
      <c r="IBK19" s="264"/>
      <c r="IBN19" s="30"/>
      <c r="IBQ19" s="30"/>
      <c r="IBT19" s="30"/>
      <c r="IBW19" s="30"/>
      <c r="IBZ19" s="30"/>
      <c r="ICC19" s="30"/>
      <c r="ICF19" s="30"/>
      <c r="ICI19" s="30"/>
      <c r="ICL19" s="30"/>
      <c r="ICO19" s="30"/>
      <c r="ICR19" s="30"/>
      <c r="ICU19" s="30"/>
      <c r="ICX19" s="30"/>
      <c r="IDA19" s="30"/>
      <c r="IDD19" s="31"/>
      <c r="IDE19" s="264"/>
      <c r="IDH19" s="30"/>
      <c r="IDK19" s="30"/>
      <c r="IDN19" s="30"/>
      <c r="IDQ19" s="30"/>
      <c r="IDT19" s="30"/>
      <c r="IDW19" s="30"/>
      <c r="IDZ19" s="30"/>
      <c r="IEC19" s="30"/>
      <c r="IEF19" s="30"/>
      <c r="IEI19" s="30"/>
      <c r="IEL19" s="30"/>
      <c r="IEO19" s="30"/>
      <c r="IER19" s="30"/>
      <c r="IEU19" s="30"/>
      <c r="IEX19" s="31"/>
      <c r="IEY19" s="264"/>
      <c r="IFB19" s="30"/>
      <c r="IFE19" s="30"/>
      <c r="IFH19" s="30"/>
      <c r="IFK19" s="30"/>
      <c r="IFN19" s="30"/>
      <c r="IFQ19" s="30"/>
      <c r="IFT19" s="30"/>
      <c r="IFW19" s="30"/>
      <c r="IFZ19" s="30"/>
      <c r="IGC19" s="30"/>
      <c r="IGF19" s="30"/>
      <c r="IGI19" s="30"/>
      <c r="IGL19" s="30"/>
      <c r="IGO19" s="30"/>
      <c r="IGR19" s="31"/>
      <c r="IGS19" s="264"/>
      <c r="IGV19" s="30"/>
      <c r="IGY19" s="30"/>
      <c r="IHB19" s="30"/>
      <c r="IHE19" s="30"/>
      <c r="IHH19" s="30"/>
      <c r="IHK19" s="30"/>
      <c r="IHN19" s="30"/>
      <c r="IHQ19" s="30"/>
      <c r="IHT19" s="30"/>
      <c r="IHW19" s="30"/>
      <c r="IHZ19" s="30"/>
      <c r="IIC19" s="30"/>
      <c r="IIF19" s="30"/>
      <c r="III19" s="30"/>
      <c r="IIL19" s="31"/>
      <c r="IIM19" s="264"/>
      <c r="IIP19" s="30"/>
      <c r="IIS19" s="30"/>
      <c r="IIV19" s="30"/>
      <c r="IIY19" s="30"/>
      <c r="IJB19" s="30"/>
      <c r="IJE19" s="30"/>
      <c r="IJH19" s="30"/>
      <c r="IJK19" s="30"/>
      <c r="IJN19" s="30"/>
      <c r="IJQ19" s="30"/>
      <c r="IJT19" s="30"/>
      <c r="IJW19" s="30"/>
      <c r="IJZ19" s="30"/>
      <c r="IKC19" s="30"/>
      <c r="IKF19" s="31"/>
      <c r="IKG19" s="264"/>
      <c r="IKJ19" s="30"/>
      <c r="IKM19" s="30"/>
      <c r="IKP19" s="30"/>
      <c r="IKS19" s="30"/>
      <c r="IKV19" s="30"/>
      <c r="IKY19" s="30"/>
      <c r="ILB19" s="30"/>
      <c r="ILE19" s="30"/>
      <c r="ILH19" s="30"/>
      <c r="ILK19" s="30"/>
      <c r="ILN19" s="30"/>
      <c r="ILQ19" s="30"/>
      <c r="ILT19" s="30"/>
      <c r="ILW19" s="30"/>
      <c r="ILZ19" s="31"/>
      <c r="IMA19" s="264"/>
      <c r="IMD19" s="30"/>
      <c r="IMG19" s="30"/>
      <c r="IMJ19" s="30"/>
      <c r="IMM19" s="30"/>
      <c r="IMP19" s="30"/>
      <c r="IMS19" s="30"/>
      <c r="IMV19" s="30"/>
      <c r="IMY19" s="30"/>
      <c r="INB19" s="30"/>
      <c r="INE19" s="30"/>
      <c r="INH19" s="30"/>
      <c r="INK19" s="30"/>
      <c r="INN19" s="30"/>
      <c r="INQ19" s="30"/>
      <c r="INT19" s="31"/>
      <c r="INU19" s="264"/>
      <c r="INX19" s="30"/>
      <c r="IOA19" s="30"/>
      <c r="IOD19" s="30"/>
      <c r="IOG19" s="30"/>
      <c r="IOJ19" s="30"/>
      <c r="IOM19" s="30"/>
      <c r="IOP19" s="30"/>
      <c r="IOS19" s="30"/>
      <c r="IOV19" s="30"/>
      <c r="IOY19" s="30"/>
      <c r="IPB19" s="30"/>
      <c r="IPE19" s="30"/>
      <c r="IPH19" s="30"/>
      <c r="IPK19" s="30"/>
      <c r="IPN19" s="31"/>
      <c r="IPO19" s="264"/>
      <c r="IPR19" s="30"/>
      <c r="IPU19" s="30"/>
      <c r="IPX19" s="30"/>
      <c r="IQA19" s="30"/>
      <c r="IQD19" s="30"/>
      <c r="IQG19" s="30"/>
      <c r="IQJ19" s="30"/>
      <c r="IQM19" s="30"/>
      <c r="IQP19" s="30"/>
      <c r="IQS19" s="30"/>
      <c r="IQV19" s="30"/>
      <c r="IQY19" s="30"/>
      <c r="IRB19" s="30"/>
      <c r="IRE19" s="30"/>
      <c r="IRH19" s="31"/>
      <c r="IRI19" s="264"/>
      <c r="IRL19" s="30"/>
      <c r="IRO19" s="30"/>
      <c r="IRR19" s="30"/>
      <c r="IRU19" s="30"/>
      <c r="IRX19" s="30"/>
      <c r="ISA19" s="30"/>
      <c r="ISD19" s="30"/>
      <c r="ISG19" s="30"/>
      <c r="ISJ19" s="30"/>
      <c r="ISM19" s="30"/>
      <c r="ISP19" s="30"/>
      <c r="ISS19" s="30"/>
      <c r="ISV19" s="30"/>
      <c r="ISY19" s="30"/>
      <c r="ITB19" s="31"/>
      <c r="ITC19" s="264"/>
      <c r="ITF19" s="30"/>
      <c r="ITI19" s="30"/>
      <c r="ITL19" s="30"/>
      <c r="ITO19" s="30"/>
      <c r="ITR19" s="30"/>
      <c r="ITU19" s="30"/>
      <c r="ITX19" s="30"/>
      <c r="IUA19" s="30"/>
      <c r="IUD19" s="30"/>
      <c r="IUG19" s="30"/>
      <c r="IUJ19" s="30"/>
      <c r="IUM19" s="30"/>
      <c r="IUP19" s="30"/>
      <c r="IUS19" s="30"/>
      <c r="IUV19" s="31"/>
      <c r="IUW19" s="264"/>
      <c r="IUZ19" s="30"/>
      <c r="IVC19" s="30"/>
      <c r="IVF19" s="30"/>
      <c r="IVI19" s="30"/>
      <c r="IVL19" s="30"/>
      <c r="IVO19" s="30"/>
      <c r="IVR19" s="30"/>
      <c r="IVU19" s="30"/>
      <c r="IVX19" s="30"/>
      <c r="IWA19" s="30"/>
      <c r="IWD19" s="30"/>
      <c r="IWG19" s="30"/>
      <c r="IWJ19" s="30"/>
      <c r="IWM19" s="30"/>
      <c r="IWP19" s="31"/>
      <c r="IWQ19" s="264"/>
      <c r="IWT19" s="30"/>
      <c r="IWW19" s="30"/>
      <c r="IWZ19" s="30"/>
      <c r="IXC19" s="30"/>
      <c r="IXF19" s="30"/>
      <c r="IXI19" s="30"/>
      <c r="IXL19" s="30"/>
      <c r="IXO19" s="30"/>
      <c r="IXR19" s="30"/>
      <c r="IXU19" s="30"/>
      <c r="IXX19" s="30"/>
      <c r="IYA19" s="30"/>
      <c r="IYD19" s="30"/>
      <c r="IYG19" s="30"/>
      <c r="IYJ19" s="31"/>
      <c r="IYK19" s="264"/>
      <c r="IYN19" s="30"/>
      <c r="IYQ19" s="30"/>
      <c r="IYT19" s="30"/>
      <c r="IYW19" s="30"/>
      <c r="IYZ19" s="30"/>
      <c r="IZC19" s="30"/>
      <c r="IZF19" s="30"/>
      <c r="IZI19" s="30"/>
      <c r="IZL19" s="30"/>
      <c r="IZO19" s="30"/>
      <c r="IZR19" s="30"/>
      <c r="IZU19" s="30"/>
      <c r="IZX19" s="30"/>
      <c r="JAA19" s="30"/>
      <c r="JAD19" s="31"/>
      <c r="JAE19" s="264"/>
      <c r="JAH19" s="30"/>
      <c r="JAK19" s="30"/>
      <c r="JAN19" s="30"/>
      <c r="JAQ19" s="30"/>
      <c r="JAT19" s="30"/>
      <c r="JAW19" s="30"/>
      <c r="JAZ19" s="30"/>
      <c r="JBC19" s="30"/>
      <c r="JBF19" s="30"/>
      <c r="JBI19" s="30"/>
      <c r="JBL19" s="30"/>
      <c r="JBO19" s="30"/>
      <c r="JBR19" s="30"/>
      <c r="JBU19" s="30"/>
      <c r="JBX19" s="31"/>
      <c r="JBY19" s="264"/>
      <c r="JCB19" s="30"/>
      <c r="JCE19" s="30"/>
      <c r="JCH19" s="30"/>
      <c r="JCK19" s="30"/>
      <c r="JCN19" s="30"/>
      <c r="JCQ19" s="30"/>
      <c r="JCT19" s="30"/>
      <c r="JCW19" s="30"/>
      <c r="JCZ19" s="30"/>
      <c r="JDC19" s="30"/>
      <c r="JDF19" s="30"/>
      <c r="JDI19" s="30"/>
      <c r="JDL19" s="30"/>
      <c r="JDO19" s="30"/>
      <c r="JDR19" s="31"/>
      <c r="JDS19" s="264"/>
      <c r="JDV19" s="30"/>
      <c r="JDY19" s="30"/>
      <c r="JEB19" s="30"/>
      <c r="JEE19" s="30"/>
      <c r="JEH19" s="30"/>
      <c r="JEK19" s="30"/>
      <c r="JEN19" s="30"/>
      <c r="JEQ19" s="30"/>
      <c r="JET19" s="30"/>
      <c r="JEW19" s="30"/>
      <c r="JEZ19" s="30"/>
      <c r="JFC19" s="30"/>
      <c r="JFF19" s="30"/>
      <c r="JFI19" s="30"/>
      <c r="JFL19" s="31"/>
      <c r="JFM19" s="264"/>
      <c r="JFP19" s="30"/>
      <c r="JFS19" s="30"/>
      <c r="JFV19" s="30"/>
      <c r="JFY19" s="30"/>
      <c r="JGB19" s="30"/>
      <c r="JGE19" s="30"/>
      <c r="JGH19" s="30"/>
      <c r="JGK19" s="30"/>
      <c r="JGN19" s="30"/>
      <c r="JGQ19" s="30"/>
      <c r="JGT19" s="30"/>
      <c r="JGW19" s="30"/>
      <c r="JGZ19" s="30"/>
      <c r="JHC19" s="30"/>
      <c r="JHF19" s="31"/>
      <c r="JHG19" s="264"/>
      <c r="JHJ19" s="30"/>
      <c r="JHM19" s="30"/>
      <c r="JHP19" s="30"/>
      <c r="JHS19" s="30"/>
      <c r="JHV19" s="30"/>
      <c r="JHY19" s="30"/>
      <c r="JIB19" s="30"/>
      <c r="JIE19" s="30"/>
      <c r="JIH19" s="30"/>
      <c r="JIK19" s="30"/>
      <c r="JIN19" s="30"/>
      <c r="JIQ19" s="30"/>
      <c r="JIT19" s="30"/>
      <c r="JIW19" s="30"/>
      <c r="JIZ19" s="31"/>
      <c r="JJA19" s="264"/>
      <c r="JJD19" s="30"/>
      <c r="JJG19" s="30"/>
      <c r="JJJ19" s="30"/>
      <c r="JJM19" s="30"/>
      <c r="JJP19" s="30"/>
      <c r="JJS19" s="30"/>
      <c r="JJV19" s="30"/>
      <c r="JJY19" s="30"/>
      <c r="JKB19" s="30"/>
      <c r="JKE19" s="30"/>
      <c r="JKH19" s="30"/>
      <c r="JKK19" s="30"/>
      <c r="JKN19" s="30"/>
      <c r="JKQ19" s="30"/>
      <c r="JKT19" s="31"/>
      <c r="JKU19" s="264"/>
      <c r="JKX19" s="30"/>
      <c r="JLA19" s="30"/>
      <c r="JLD19" s="30"/>
      <c r="JLG19" s="30"/>
      <c r="JLJ19" s="30"/>
      <c r="JLM19" s="30"/>
      <c r="JLP19" s="30"/>
      <c r="JLS19" s="30"/>
      <c r="JLV19" s="30"/>
      <c r="JLY19" s="30"/>
      <c r="JMB19" s="30"/>
      <c r="JME19" s="30"/>
      <c r="JMH19" s="30"/>
      <c r="JMK19" s="30"/>
      <c r="JMN19" s="31"/>
      <c r="JMO19" s="264"/>
      <c r="JMR19" s="30"/>
      <c r="JMU19" s="30"/>
      <c r="JMX19" s="30"/>
      <c r="JNA19" s="30"/>
      <c r="JND19" s="30"/>
      <c r="JNG19" s="30"/>
      <c r="JNJ19" s="30"/>
      <c r="JNM19" s="30"/>
      <c r="JNP19" s="30"/>
      <c r="JNS19" s="30"/>
      <c r="JNV19" s="30"/>
      <c r="JNY19" s="30"/>
      <c r="JOB19" s="30"/>
      <c r="JOE19" s="30"/>
      <c r="JOH19" s="31"/>
      <c r="JOI19" s="264"/>
      <c r="JOL19" s="30"/>
      <c r="JOO19" s="30"/>
      <c r="JOR19" s="30"/>
      <c r="JOU19" s="30"/>
      <c r="JOX19" s="30"/>
      <c r="JPA19" s="30"/>
      <c r="JPD19" s="30"/>
      <c r="JPG19" s="30"/>
      <c r="JPJ19" s="30"/>
      <c r="JPM19" s="30"/>
      <c r="JPP19" s="30"/>
      <c r="JPS19" s="30"/>
      <c r="JPV19" s="30"/>
      <c r="JPY19" s="30"/>
      <c r="JQB19" s="31"/>
      <c r="JQC19" s="264"/>
      <c r="JQF19" s="30"/>
      <c r="JQI19" s="30"/>
      <c r="JQL19" s="30"/>
      <c r="JQO19" s="30"/>
      <c r="JQR19" s="30"/>
      <c r="JQU19" s="30"/>
      <c r="JQX19" s="30"/>
      <c r="JRA19" s="30"/>
      <c r="JRD19" s="30"/>
      <c r="JRG19" s="30"/>
      <c r="JRJ19" s="30"/>
      <c r="JRM19" s="30"/>
      <c r="JRP19" s="30"/>
      <c r="JRS19" s="30"/>
      <c r="JRV19" s="31"/>
      <c r="JRW19" s="264"/>
      <c r="JRZ19" s="30"/>
      <c r="JSC19" s="30"/>
      <c r="JSF19" s="30"/>
      <c r="JSI19" s="30"/>
      <c r="JSL19" s="30"/>
      <c r="JSO19" s="30"/>
      <c r="JSR19" s="30"/>
      <c r="JSU19" s="30"/>
      <c r="JSX19" s="30"/>
      <c r="JTA19" s="30"/>
      <c r="JTD19" s="30"/>
      <c r="JTG19" s="30"/>
      <c r="JTJ19" s="30"/>
      <c r="JTM19" s="30"/>
      <c r="JTP19" s="31"/>
      <c r="JTQ19" s="264"/>
      <c r="JTT19" s="30"/>
      <c r="JTW19" s="30"/>
      <c r="JTZ19" s="30"/>
      <c r="JUC19" s="30"/>
      <c r="JUF19" s="30"/>
      <c r="JUI19" s="30"/>
      <c r="JUL19" s="30"/>
      <c r="JUO19" s="30"/>
      <c r="JUR19" s="30"/>
      <c r="JUU19" s="30"/>
      <c r="JUX19" s="30"/>
      <c r="JVA19" s="30"/>
      <c r="JVD19" s="30"/>
      <c r="JVG19" s="30"/>
      <c r="JVJ19" s="31"/>
      <c r="JVK19" s="264"/>
      <c r="JVN19" s="30"/>
      <c r="JVQ19" s="30"/>
      <c r="JVT19" s="30"/>
      <c r="JVW19" s="30"/>
      <c r="JVZ19" s="30"/>
      <c r="JWC19" s="30"/>
      <c r="JWF19" s="30"/>
      <c r="JWI19" s="30"/>
      <c r="JWL19" s="30"/>
      <c r="JWO19" s="30"/>
      <c r="JWR19" s="30"/>
      <c r="JWU19" s="30"/>
      <c r="JWX19" s="30"/>
      <c r="JXA19" s="30"/>
      <c r="JXD19" s="31"/>
      <c r="JXE19" s="264"/>
      <c r="JXH19" s="30"/>
      <c r="JXK19" s="30"/>
      <c r="JXN19" s="30"/>
      <c r="JXQ19" s="30"/>
      <c r="JXT19" s="30"/>
      <c r="JXW19" s="30"/>
      <c r="JXZ19" s="30"/>
      <c r="JYC19" s="30"/>
      <c r="JYF19" s="30"/>
      <c r="JYI19" s="30"/>
      <c r="JYL19" s="30"/>
      <c r="JYO19" s="30"/>
      <c r="JYR19" s="30"/>
      <c r="JYU19" s="30"/>
      <c r="JYX19" s="31"/>
      <c r="JYY19" s="264"/>
      <c r="JZB19" s="30"/>
      <c r="JZE19" s="30"/>
      <c r="JZH19" s="30"/>
      <c r="JZK19" s="30"/>
      <c r="JZN19" s="30"/>
      <c r="JZQ19" s="30"/>
      <c r="JZT19" s="30"/>
      <c r="JZW19" s="30"/>
      <c r="JZZ19" s="30"/>
      <c r="KAC19" s="30"/>
      <c r="KAF19" s="30"/>
      <c r="KAI19" s="30"/>
      <c r="KAL19" s="30"/>
      <c r="KAO19" s="30"/>
      <c r="KAR19" s="31"/>
      <c r="KAS19" s="264"/>
      <c r="KAV19" s="30"/>
      <c r="KAY19" s="30"/>
      <c r="KBB19" s="30"/>
      <c r="KBE19" s="30"/>
      <c r="KBH19" s="30"/>
      <c r="KBK19" s="30"/>
      <c r="KBN19" s="30"/>
      <c r="KBQ19" s="30"/>
      <c r="KBT19" s="30"/>
      <c r="KBW19" s="30"/>
      <c r="KBZ19" s="30"/>
      <c r="KCC19" s="30"/>
      <c r="KCF19" s="30"/>
      <c r="KCI19" s="30"/>
      <c r="KCL19" s="31"/>
      <c r="KCM19" s="264"/>
      <c r="KCP19" s="30"/>
      <c r="KCS19" s="30"/>
      <c r="KCV19" s="30"/>
      <c r="KCY19" s="30"/>
      <c r="KDB19" s="30"/>
      <c r="KDE19" s="30"/>
      <c r="KDH19" s="30"/>
      <c r="KDK19" s="30"/>
      <c r="KDN19" s="30"/>
      <c r="KDQ19" s="30"/>
      <c r="KDT19" s="30"/>
      <c r="KDW19" s="30"/>
      <c r="KDZ19" s="30"/>
      <c r="KEC19" s="30"/>
      <c r="KEF19" s="31"/>
      <c r="KEG19" s="264"/>
      <c r="KEJ19" s="30"/>
      <c r="KEM19" s="30"/>
      <c r="KEP19" s="30"/>
      <c r="KES19" s="30"/>
      <c r="KEV19" s="30"/>
      <c r="KEY19" s="30"/>
      <c r="KFB19" s="30"/>
      <c r="KFE19" s="30"/>
      <c r="KFH19" s="30"/>
      <c r="KFK19" s="30"/>
      <c r="KFN19" s="30"/>
      <c r="KFQ19" s="30"/>
      <c r="KFT19" s="30"/>
      <c r="KFW19" s="30"/>
      <c r="KFZ19" s="31"/>
      <c r="KGA19" s="264"/>
      <c r="KGD19" s="30"/>
      <c r="KGG19" s="30"/>
      <c r="KGJ19" s="30"/>
      <c r="KGM19" s="30"/>
      <c r="KGP19" s="30"/>
      <c r="KGS19" s="30"/>
      <c r="KGV19" s="30"/>
      <c r="KGY19" s="30"/>
      <c r="KHB19" s="30"/>
      <c r="KHE19" s="30"/>
      <c r="KHH19" s="30"/>
      <c r="KHK19" s="30"/>
      <c r="KHN19" s="30"/>
      <c r="KHQ19" s="30"/>
      <c r="KHT19" s="31"/>
      <c r="KHU19" s="264"/>
      <c r="KHX19" s="30"/>
      <c r="KIA19" s="30"/>
      <c r="KID19" s="30"/>
      <c r="KIG19" s="30"/>
      <c r="KIJ19" s="30"/>
      <c r="KIM19" s="30"/>
      <c r="KIP19" s="30"/>
      <c r="KIS19" s="30"/>
      <c r="KIV19" s="30"/>
      <c r="KIY19" s="30"/>
      <c r="KJB19" s="30"/>
      <c r="KJE19" s="30"/>
      <c r="KJH19" s="30"/>
      <c r="KJK19" s="30"/>
      <c r="KJN19" s="31"/>
      <c r="KJO19" s="264"/>
      <c r="KJR19" s="30"/>
      <c r="KJU19" s="30"/>
      <c r="KJX19" s="30"/>
      <c r="KKA19" s="30"/>
      <c r="KKD19" s="30"/>
      <c r="KKG19" s="30"/>
      <c r="KKJ19" s="30"/>
      <c r="KKM19" s="30"/>
      <c r="KKP19" s="30"/>
      <c r="KKS19" s="30"/>
      <c r="KKV19" s="30"/>
      <c r="KKY19" s="30"/>
      <c r="KLB19" s="30"/>
      <c r="KLE19" s="30"/>
      <c r="KLH19" s="31"/>
      <c r="KLI19" s="264"/>
      <c r="KLL19" s="30"/>
      <c r="KLO19" s="30"/>
      <c r="KLR19" s="30"/>
      <c r="KLU19" s="30"/>
      <c r="KLX19" s="30"/>
      <c r="KMA19" s="30"/>
      <c r="KMD19" s="30"/>
      <c r="KMG19" s="30"/>
      <c r="KMJ19" s="30"/>
      <c r="KMM19" s="30"/>
      <c r="KMP19" s="30"/>
      <c r="KMS19" s="30"/>
      <c r="KMV19" s="30"/>
      <c r="KMY19" s="30"/>
      <c r="KNB19" s="31"/>
      <c r="KNC19" s="264"/>
      <c r="KNF19" s="30"/>
      <c r="KNI19" s="30"/>
      <c r="KNL19" s="30"/>
      <c r="KNO19" s="30"/>
      <c r="KNR19" s="30"/>
      <c r="KNU19" s="30"/>
      <c r="KNX19" s="30"/>
      <c r="KOA19" s="30"/>
      <c r="KOD19" s="30"/>
      <c r="KOG19" s="30"/>
      <c r="KOJ19" s="30"/>
      <c r="KOM19" s="30"/>
      <c r="KOP19" s="30"/>
      <c r="KOS19" s="30"/>
      <c r="KOV19" s="31"/>
      <c r="KOW19" s="264"/>
      <c r="KOZ19" s="30"/>
      <c r="KPC19" s="30"/>
      <c r="KPF19" s="30"/>
      <c r="KPI19" s="30"/>
      <c r="KPL19" s="30"/>
      <c r="KPO19" s="30"/>
      <c r="KPR19" s="30"/>
      <c r="KPU19" s="30"/>
      <c r="KPX19" s="30"/>
      <c r="KQA19" s="30"/>
      <c r="KQD19" s="30"/>
      <c r="KQG19" s="30"/>
      <c r="KQJ19" s="30"/>
      <c r="KQM19" s="30"/>
      <c r="KQP19" s="31"/>
      <c r="KQQ19" s="264"/>
      <c r="KQT19" s="30"/>
      <c r="KQW19" s="30"/>
      <c r="KQZ19" s="30"/>
      <c r="KRC19" s="30"/>
      <c r="KRF19" s="30"/>
      <c r="KRI19" s="30"/>
      <c r="KRL19" s="30"/>
      <c r="KRO19" s="30"/>
      <c r="KRR19" s="30"/>
      <c r="KRU19" s="30"/>
      <c r="KRX19" s="30"/>
      <c r="KSA19" s="30"/>
      <c r="KSD19" s="30"/>
      <c r="KSG19" s="30"/>
      <c r="KSJ19" s="31"/>
      <c r="KSK19" s="264"/>
      <c r="KSN19" s="30"/>
      <c r="KSQ19" s="30"/>
      <c r="KST19" s="30"/>
      <c r="KSW19" s="30"/>
      <c r="KSZ19" s="30"/>
      <c r="KTC19" s="30"/>
      <c r="KTF19" s="30"/>
      <c r="KTI19" s="30"/>
      <c r="KTL19" s="30"/>
      <c r="KTO19" s="30"/>
      <c r="KTR19" s="30"/>
      <c r="KTU19" s="30"/>
      <c r="KTX19" s="30"/>
      <c r="KUA19" s="30"/>
      <c r="KUD19" s="31"/>
      <c r="KUE19" s="264"/>
      <c r="KUH19" s="30"/>
      <c r="KUK19" s="30"/>
      <c r="KUN19" s="30"/>
      <c r="KUQ19" s="30"/>
      <c r="KUT19" s="30"/>
      <c r="KUW19" s="30"/>
      <c r="KUZ19" s="30"/>
      <c r="KVC19" s="30"/>
      <c r="KVF19" s="30"/>
      <c r="KVI19" s="30"/>
      <c r="KVL19" s="30"/>
      <c r="KVO19" s="30"/>
      <c r="KVR19" s="30"/>
      <c r="KVU19" s="30"/>
      <c r="KVX19" s="31"/>
      <c r="KVY19" s="264"/>
      <c r="KWB19" s="30"/>
      <c r="KWE19" s="30"/>
      <c r="KWH19" s="30"/>
      <c r="KWK19" s="30"/>
      <c r="KWN19" s="30"/>
      <c r="KWQ19" s="30"/>
      <c r="KWT19" s="30"/>
      <c r="KWW19" s="30"/>
      <c r="KWZ19" s="30"/>
      <c r="KXC19" s="30"/>
      <c r="KXF19" s="30"/>
      <c r="KXI19" s="30"/>
      <c r="KXL19" s="30"/>
      <c r="KXO19" s="30"/>
      <c r="KXR19" s="31"/>
      <c r="KXS19" s="264"/>
      <c r="KXV19" s="30"/>
      <c r="KXY19" s="30"/>
      <c r="KYB19" s="30"/>
      <c r="KYE19" s="30"/>
      <c r="KYH19" s="30"/>
      <c r="KYK19" s="30"/>
      <c r="KYN19" s="30"/>
      <c r="KYQ19" s="30"/>
      <c r="KYT19" s="30"/>
      <c r="KYW19" s="30"/>
      <c r="KYZ19" s="30"/>
      <c r="KZC19" s="30"/>
      <c r="KZF19" s="30"/>
      <c r="KZI19" s="30"/>
      <c r="KZL19" s="31"/>
      <c r="KZM19" s="264"/>
      <c r="KZP19" s="30"/>
      <c r="KZS19" s="30"/>
      <c r="KZV19" s="30"/>
      <c r="KZY19" s="30"/>
      <c r="LAB19" s="30"/>
      <c r="LAE19" s="30"/>
      <c r="LAH19" s="30"/>
      <c r="LAK19" s="30"/>
      <c r="LAN19" s="30"/>
      <c r="LAQ19" s="30"/>
      <c r="LAT19" s="30"/>
      <c r="LAW19" s="30"/>
      <c r="LAZ19" s="30"/>
      <c r="LBC19" s="30"/>
      <c r="LBF19" s="31"/>
      <c r="LBG19" s="264"/>
      <c r="LBJ19" s="30"/>
      <c r="LBM19" s="30"/>
      <c r="LBP19" s="30"/>
      <c r="LBS19" s="30"/>
      <c r="LBV19" s="30"/>
      <c r="LBY19" s="30"/>
      <c r="LCB19" s="30"/>
      <c r="LCE19" s="30"/>
      <c r="LCH19" s="30"/>
      <c r="LCK19" s="30"/>
      <c r="LCN19" s="30"/>
      <c r="LCQ19" s="30"/>
      <c r="LCT19" s="30"/>
      <c r="LCW19" s="30"/>
      <c r="LCZ19" s="31"/>
      <c r="LDA19" s="264"/>
      <c r="LDD19" s="30"/>
      <c r="LDG19" s="30"/>
      <c r="LDJ19" s="30"/>
      <c r="LDM19" s="30"/>
      <c r="LDP19" s="30"/>
      <c r="LDS19" s="30"/>
      <c r="LDV19" s="30"/>
      <c r="LDY19" s="30"/>
      <c r="LEB19" s="30"/>
      <c r="LEE19" s="30"/>
      <c r="LEH19" s="30"/>
      <c r="LEK19" s="30"/>
      <c r="LEN19" s="30"/>
      <c r="LEQ19" s="30"/>
      <c r="LET19" s="31"/>
      <c r="LEU19" s="264"/>
      <c r="LEX19" s="30"/>
      <c r="LFA19" s="30"/>
      <c r="LFD19" s="30"/>
      <c r="LFG19" s="30"/>
      <c r="LFJ19" s="30"/>
      <c r="LFM19" s="30"/>
      <c r="LFP19" s="30"/>
      <c r="LFS19" s="30"/>
      <c r="LFV19" s="30"/>
      <c r="LFY19" s="30"/>
      <c r="LGB19" s="30"/>
      <c r="LGE19" s="30"/>
      <c r="LGH19" s="30"/>
      <c r="LGK19" s="30"/>
      <c r="LGN19" s="31"/>
      <c r="LGO19" s="264"/>
      <c r="LGR19" s="30"/>
      <c r="LGU19" s="30"/>
      <c r="LGX19" s="30"/>
      <c r="LHA19" s="30"/>
      <c r="LHD19" s="30"/>
      <c r="LHG19" s="30"/>
      <c r="LHJ19" s="30"/>
      <c r="LHM19" s="30"/>
      <c r="LHP19" s="30"/>
      <c r="LHS19" s="30"/>
      <c r="LHV19" s="30"/>
      <c r="LHY19" s="30"/>
      <c r="LIB19" s="30"/>
      <c r="LIE19" s="30"/>
      <c r="LIH19" s="31"/>
      <c r="LII19" s="264"/>
      <c r="LIL19" s="30"/>
      <c r="LIO19" s="30"/>
      <c r="LIR19" s="30"/>
      <c r="LIU19" s="30"/>
      <c r="LIX19" s="30"/>
      <c r="LJA19" s="30"/>
      <c r="LJD19" s="30"/>
      <c r="LJG19" s="30"/>
      <c r="LJJ19" s="30"/>
      <c r="LJM19" s="30"/>
      <c r="LJP19" s="30"/>
      <c r="LJS19" s="30"/>
      <c r="LJV19" s="30"/>
      <c r="LJY19" s="30"/>
      <c r="LKB19" s="31"/>
      <c r="LKC19" s="264"/>
      <c r="LKF19" s="30"/>
      <c r="LKI19" s="30"/>
      <c r="LKL19" s="30"/>
      <c r="LKO19" s="30"/>
      <c r="LKR19" s="30"/>
      <c r="LKU19" s="30"/>
      <c r="LKX19" s="30"/>
      <c r="LLA19" s="30"/>
      <c r="LLD19" s="30"/>
      <c r="LLG19" s="30"/>
      <c r="LLJ19" s="30"/>
      <c r="LLM19" s="30"/>
      <c r="LLP19" s="30"/>
      <c r="LLS19" s="30"/>
      <c r="LLV19" s="31"/>
      <c r="LLW19" s="264"/>
      <c r="LLZ19" s="30"/>
      <c r="LMC19" s="30"/>
      <c r="LMF19" s="30"/>
      <c r="LMI19" s="30"/>
      <c r="LML19" s="30"/>
      <c r="LMO19" s="30"/>
      <c r="LMR19" s="30"/>
      <c r="LMU19" s="30"/>
      <c r="LMX19" s="30"/>
      <c r="LNA19" s="30"/>
      <c r="LND19" s="30"/>
      <c r="LNG19" s="30"/>
      <c r="LNJ19" s="30"/>
      <c r="LNM19" s="30"/>
      <c r="LNP19" s="31"/>
      <c r="LNQ19" s="264"/>
      <c r="LNT19" s="30"/>
      <c r="LNW19" s="30"/>
      <c r="LNZ19" s="30"/>
      <c r="LOC19" s="30"/>
      <c r="LOF19" s="30"/>
      <c r="LOI19" s="30"/>
      <c r="LOL19" s="30"/>
      <c r="LOO19" s="30"/>
      <c r="LOR19" s="30"/>
      <c r="LOU19" s="30"/>
      <c r="LOX19" s="30"/>
      <c r="LPA19" s="30"/>
      <c r="LPD19" s="30"/>
      <c r="LPG19" s="30"/>
      <c r="LPJ19" s="31"/>
      <c r="LPK19" s="264"/>
      <c r="LPN19" s="30"/>
      <c r="LPQ19" s="30"/>
      <c r="LPT19" s="30"/>
      <c r="LPW19" s="30"/>
      <c r="LPZ19" s="30"/>
      <c r="LQC19" s="30"/>
      <c r="LQF19" s="30"/>
      <c r="LQI19" s="30"/>
      <c r="LQL19" s="30"/>
      <c r="LQO19" s="30"/>
      <c r="LQR19" s="30"/>
      <c r="LQU19" s="30"/>
      <c r="LQX19" s="30"/>
      <c r="LRA19" s="30"/>
      <c r="LRD19" s="31"/>
      <c r="LRE19" s="264"/>
      <c r="LRH19" s="30"/>
      <c r="LRK19" s="30"/>
      <c r="LRN19" s="30"/>
      <c r="LRQ19" s="30"/>
      <c r="LRT19" s="30"/>
      <c r="LRW19" s="30"/>
      <c r="LRZ19" s="30"/>
      <c r="LSC19" s="30"/>
      <c r="LSF19" s="30"/>
      <c r="LSI19" s="30"/>
      <c r="LSL19" s="30"/>
      <c r="LSO19" s="30"/>
      <c r="LSR19" s="30"/>
      <c r="LSU19" s="30"/>
      <c r="LSX19" s="31"/>
      <c r="LSY19" s="264"/>
      <c r="LTB19" s="30"/>
      <c r="LTE19" s="30"/>
      <c r="LTH19" s="30"/>
      <c r="LTK19" s="30"/>
      <c r="LTN19" s="30"/>
      <c r="LTQ19" s="30"/>
      <c r="LTT19" s="30"/>
      <c r="LTW19" s="30"/>
      <c r="LTZ19" s="30"/>
      <c r="LUC19" s="30"/>
      <c r="LUF19" s="30"/>
      <c r="LUI19" s="30"/>
      <c r="LUL19" s="30"/>
      <c r="LUO19" s="30"/>
      <c r="LUR19" s="31"/>
      <c r="LUS19" s="264"/>
      <c r="LUV19" s="30"/>
      <c r="LUY19" s="30"/>
      <c r="LVB19" s="30"/>
      <c r="LVE19" s="30"/>
      <c r="LVH19" s="30"/>
      <c r="LVK19" s="30"/>
      <c r="LVN19" s="30"/>
      <c r="LVQ19" s="30"/>
      <c r="LVT19" s="30"/>
      <c r="LVW19" s="30"/>
      <c r="LVZ19" s="30"/>
      <c r="LWC19" s="30"/>
      <c r="LWF19" s="30"/>
      <c r="LWI19" s="30"/>
      <c r="LWL19" s="31"/>
      <c r="LWM19" s="264"/>
      <c r="LWP19" s="30"/>
      <c r="LWS19" s="30"/>
      <c r="LWV19" s="30"/>
      <c r="LWY19" s="30"/>
      <c r="LXB19" s="30"/>
      <c r="LXE19" s="30"/>
      <c r="LXH19" s="30"/>
      <c r="LXK19" s="30"/>
      <c r="LXN19" s="30"/>
      <c r="LXQ19" s="30"/>
      <c r="LXT19" s="30"/>
      <c r="LXW19" s="30"/>
      <c r="LXZ19" s="30"/>
      <c r="LYC19" s="30"/>
      <c r="LYF19" s="31"/>
      <c r="LYG19" s="264"/>
      <c r="LYJ19" s="30"/>
      <c r="LYM19" s="30"/>
      <c r="LYP19" s="30"/>
      <c r="LYS19" s="30"/>
      <c r="LYV19" s="30"/>
      <c r="LYY19" s="30"/>
      <c r="LZB19" s="30"/>
      <c r="LZE19" s="30"/>
      <c r="LZH19" s="30"/>
      <c r="LZK19" s="30"/>
      <c r="LZN19" s="30"/>
      <c r="LZQ19" s="30"/>
      <c r="LZT19" s="30"/>
      <c r="LZW19" s="30"/>
      <c r="LZZ19" s="31"/>
      <c r="MAA19" s="264"/>
      <c r="MAD19" s="30"/>
      <c r="MAG19" s="30"/>
      <c r="MAJ19" s="30"/>
      <c r="MAM19" s="30"/>
      <c r="MAP19" s="30"/>
      <c r="MAS19" s="30"/>
      <c r="MAV19" s="30"/>
      <c r="MAY19" s="30"/>
      <c r="MBB19" s="30"/>
      <c r="MBE19" s="30"/>
      <c r="MBH19" s="30"/>
      <c r="MBK19" s="30"/>
      <c r="MBN19" s="30"/>
      <c r="MBQ19" s="30"/>
      <c r="MBT19" s="31"/>
      <c r="MBU19" s="264"/>
      <c r="MBX19" s="30"/>
      <c r="MCA19" s="30"/>
      <c r="MCD19" s="30"/>
      <c r="MCG19" s="30"/>
      <c r="MCJ19" s="30"/>
      <c r="MCM19" s="30"/>
      <c r="MCP19" s="30"/>
      <c r="MCS19" s="30"/>
      <c r="MCV19" s="30"/>
      <c r="MCY19" s="30"/>
      <c r="MDB19" s="30"/>
      <c r="MDE19" s="30"/>
      <c r="MDH19" s="30"/>
      <c r="MDK19" s="30"/>
      <c r="MDN19" s="31"/>
      <c r="MDO19" s="264"/>
      <c r="MDR19" s="30"/>
      <c r="MDU19" s="30"/>
      <c r="MDX19" s="30"/>
      <c r="MEA19" s="30"/>
      <c r="MED19" s="30"/>
      <c r="MEG19" s="30"/>
      <c r="MEJ19" s="30"/>
      <c r="MEM19" s="30"/>
      <c r="MEP19" s="30"/>
      <c r="MES19" s="30"/>
      <c r="MEV19" s="30"/>
      <c r="MEY19" s="30"/>
      <c r="MFB19" s="30"/>
      <c r="MFE19" s="30"/>
      <c r="MFH19" s="31"/>
      <c r="MFI19" s="264"/>
      <c r="MFL19" s="30"/>
      <c r="MFO19" s="30"/>
      <c r="MFR19" s="30"/>
      <c r="MFU19" s="30"/>
      <c r="MFX19" s="30"/>
      <c r="MGA19" s="30"/>
      <c r="MGD19" s="30"/>
      <c r="MGG19" s="30"/>
      <c r="MGJ19" s="30"/>
      <c r="MGM19" s="30"/>
      <c r="MGP19" s="30"/>
      <c r="MGS19" s="30"/>
      <c r="MGV19" s="30"/>
      <c r="MGY19" s="30"/>
      <c r="MHB19" s="31"/>
      <c r="MHC19" s="264"/>
      <c r="MHF19" s="30"/>
      <c r="MHI19" s="30"/>
      <c r="MHL19" s="30"/>
      <c r="MHO19" s="30"/>
      <c r="MHR19" s="30"/>
      <c r="MHU19" s="30"/>
      <c r="MHX19" s="30"/>
      <c r="MIA19" s="30"/>
      <c r="MID19" s="30"/>
      <c r="MIG19" s="30"/>
      <c r="MIJ19" s="30"/>
      <c r="MIM19" s="30"/>
      <c r="MIP19" s="30"/>
      <c r="MIS19" s="30"/>
      <c r="MIV19" s="31"/>
      <c r="MIW19" s="264"/>
      <c r="MIZ19" s="30"/>
      <c r="MJC19" s="30"/>
      <c r="MJF19" s="30"/>
      <c r="MJI19" s="30"/>
      <c r="MJL19" s="30"/>
      <c r="MJO19" s="30"/>
      <c r="MJR19" s="30"/>
      <c r="MJU19" s="30"/>
      <c r="MJX19" s="30"/>
      <c r="MKA19" s="30"/>
      <c r="MKD19" s="30"/>
      <c r="MKG19" s="30"/>
      <c r="MKJ19" s="30"/>
      <c r="MKM19" s="30"/>
      <c r="MKP19" s="31"/>
      <c r="MKQ19" s="264"/>
      <c r="MKT19" s="30"/>
      <c r="MKW19" s="30"/>
      <c r="MKZ19" s="30"/>
      <c r="MLC19" s="30"/>
      <c r="MLF19" s="30"/>
      <c r="MLI19" s="30"/>
      <c r="MLL19" s="30"/>
      <c r="MLO19" s="30"/>
      <c r="MLR19" s="30"/>
      <c r="MLU19" s="30"/>
      <c r="MLX19" s="30"/>
      <c r="MMA19" s="30"/>
      <c r="MMD19" s="30"/>
      <c r="MMG19" s="30"/>
      <c r="MMJ19" s="31"/>
      <c r="MMK19" s="264"/>
      <c r="MMN19" s="30"/>
      <c r="MMQ19" s="30"/>
      <c r="MMT19" s="30"/>
      <c r="MMW19" s="30"/>
      <c r="MMZ19" s="30"/>
      <c r="MNC19" s="30"/>
      <c r="MNF19" s="30"/>
      <c r="MNI19" s="30"/>
      <c r="MNL19" s="30"/>
      <c r="MNO19" s="30"/>
      <c r="MNR19" s="30"/>
      <c r="MNU19" s="30"/>
      <c r="MNX19" s="30"/>
      <c r="MOA19" s="30"/>
      <c r="MOD19" s="31"/>
      <c r="MOE19" s="264"/>
      <c r="MOH19" s="30"/>
      <c r="MOK19" s="30"/>
      <c r="MON19" s="30"/>
      <c r="MOQ19" s="30"/>
      <c r="MOT19" s="30"/>
      <c r="MOW19" s="30"/>
      <c r="MOZ19" s="30"/>
      <c r="MPC19" s="30"/>
      <c r="MPF19" s="30"/>
      <c r="MPI19" s="30"/>
      <c r="MPL19" s="30"/>
      <c r="MPO19" s="30"/>
      <c r="MPR19" s="30"/>
      <c r="MPU19" s="30"/>
      <c r="MPX19" s="31"/>
      <c r="MPY19" s="264"/>
      <c r="MQB19" s="30"/>
      <c r="MQE19" s="30"/>
      <c r="MQH19" s="30"/>
      <c r="MQK19" s="30"/>
      <c r="MQN19" s="30"/>
      <c r="MQQ19" s="30"/>
      <c r="MQT19" s="30"/>
      <c r="MQW19" s="30"/>
      <c r="MQZ19" s="30"/>
      <c r="MRC19" s="30"/>
      <c r="MRF19" s="30"/>
      <c r="MRI19" s="30"/>
      <c r="MRL19" s="30"/>
      <c r="MRO19" s="30"/>
      <c r="MRR19" s="31"/>
      <c r="MRS19" s="264"/>
      <c r="MRV19" s="30"/>
      <c r="MRY19" s="30"/>
      <c r="MSB19" s="30"/>
      <c r="MSE19" s="30"/>
      <c r="MSH19" s="30"/>
      <c r="MSK19" s="30"/>
      <c r="MSN19" s="30"/>
      <c r="MSQ19" s="30"/>
      <c r="MST19" s="30"/>
      <c r="MSW19" s="30"/>
      <c r="MSZ19" s="30"/>
      <c r="MTC19" s="30"/>
      <c r="MTF19" s="30"/>
      <c r="MTI19" s="30"/>
      <c r="MTL19" s="31"/>
      <c r="MTM19" s="264"/>
      <c r="MTP19" s="30"/>
      <c r="MTS19" s="30"/>
      <c r="MTV19" s="30"/>
      <c r="MTY19" s="30"/>
      <c r="MUB19" s="30"/>
      <c r="MUE19" s="30"/>
      <c r="MUH19" s="30"/>
      <c r="MUK19" s="30"/>
      <c r="MUN19" s="30"/>
      <c r="MUQ19" s="30"/>
      <c r="MUT19" s="30"/>
      <c r="MUW19" s="30"/>
      <c r="MUZ19" s="30"/>
      <c r="MVC19" s="30"/>
      <c r="MVF19" s="31"/>
      <c r="MVG19" s="264"/>
      <c r="MVJ19" s="30"/>
      <c r="MVM19" s="30"/>
      <c r="MVP19" s="30"/>
      <c r="MVS19" s="30"/>
      <c r="MVV19" s="30"/>
      <c r="MVY19" s="30"/>
      <c r="MWB19" s="30"/>
      <c r="MWE19" s="30"/>
      <c r="MWH19" s="30"/>
      <c r="MWK19" s="30"/>
      <c r="MWN19" s="30"/>
      <c r="MWQ19" s="30"/>
      <c r="MWT19" s="30"/>
      <c r="MWW19" s="30"/>
      <c r="MWZ19" s="31"/>
      <c r="MXA19" s="264"/>
      <c r="MXD19" s="30"/>
      <c r="MXG19" s="30"/>
      <c r="MXJ19" s="30"/>
      <c r="MXM19" s="30"/>
      <c r="MXP19" s="30"/>
      <c r="MXS19" s="30"/>
      <c r="MXV19" s="30"/>
      <c r="MXY19" s="30"/>
      <c r="MYB19" s="30"/>
      <c r="MYE19" s="30"/>
      <c r="MYH19" s="30"/>
      <c r="MYK19" s="30"/>
      <c r="MYN19" s="30"/>
      <c r="MYQ19" s="30"/>
      <c r="MYT19" s="31"/>
      <c r="MYU19" s="264"/>
      <c r="MYX19" s="30"/>
      <c r="MZA19" s="30"/>
      <c r="MZD19" s="30"/>
      <c r="MZG19" s="30"/>
      <c r="MZJ19" s="30"/>
      <c r="MZM19" s="30"/>
      <c r="MZP19" s="30"/>
      <c r="MZS19" s="30"/>
      <c r="MZV19" s="30"/>
      <c r="MZY19" s="30"/>
      <c r="NAB19" s="30"/>
      <c r="NAE19" s="30"/>
      <c r="NAH19" s="30"/>
      <c r="NAK19" s="30"/>
      <c r="NAN19" s="31"/>
      <c r="NAO19" s="264"/>
      <c r="NAR19" s="30"/>
      <c r="NAU19" s="30"/>
      <c r="NAX19" s="30"/>
      <c r="NBA19" s="30"/>
      <c r="NBD19" s="30"/>
      <c r="NBG19" s="30"/>
      <c r="NBJ19" s="30"/>
      <c r="NBM19" s="30"/>
      <c r="NBP19" s="30"/>
      <c r="NBS19" s="30"/>
      <c r="NBV19" s="30"/>
      <c r="NBY19" s="30"/>
      <c r="NCB19" s="30"/>
      <c r="NCE19" s="30"/>
      <c r="NCH19" s="31"/>
      <c r="NCI19" s="264"/>
      <c r="NCL19" s="30"/>
      <c r="NCO19" s="30"/>
      <c r="NCR19" s="30"/>
      <c r="NCU19" s="30"/>
      <c r="NCX19" s="30"/>
      <c r="NDA19" s="30"/>
      <c r="NDD19" s="30"/>
      <c r="NDG19" s="30"/>
      <c r="NDJ19" s="30"/>
      <c r="NDM19" s="30"/>
      <c r="NDP19" s="30"/>
      <c r="NDS19" s="30"/>
      <c r="NDV19" s="30"/>
      <c r="NDY19" s="30"/>
      <c r="NEB19" s="31"/>
      <c r="NEC19" s="264"/>
      <c r="NEF19" s="30"/>
      <c r="NEI19" s="30"/>
      <c r="NEL19" s="30"/>
      <c r="NEO19" s="30"/>
      <c r="NER19" s="30"/>
      <c r="NEU19" s="30"/>
      <c r="NEX19" s="30"/>
      <c r="NFA19" s="30"/>
      <c r="NFD19" s="30"/>
      <c r="NFG19" s="30"/>
      <c r="NFJ19" s="30"/>
      <c r="NFM19" s="30"/>
      <c r="NFP19" s="30"/>
      <c r="NFS19" s="30"/>
      <c r="NFV19" s="31"/>
      <c r="NFW19" s="264"/>
      <c r="NFZ19" s="30"/>
      <c r="NGC19" s="30"/>
      <c r="NGF19" s="30"/>
      <c r="NGI19" s="30"/>
      <c r="NGL19" s="30"/>
      <c r="NGO19" s="30"/>
      <c r="NGR19" s="30"/>
      <c r="NGU19" s="30"/>
      <c r="NGX19" s="30"/>
      <c r="NHA19" s="30"/>
      <c r="NHD19" s="30"/>
      <c r="NHG19" s="30"/>
      <c r="NHJ19" s="30"/>
      <c r="NHM19" s="30"/>
      <c r="NHP19" s="31"/>
      <c r="NHQ19" s="264"/>
      <c r="NHT19" s="30"/>
      <c r="NHW19" s="30"/>
      <c r="NHZ19" s="30"/>
      <c r="NIC19" s="30"/>
      <c r="NIF19" s="30"/>
      <c r="NII19" s="30"/>
      <c r="NIL19" s="30"/>
      <c r="NIO19" s="30"/>
      <c r="NIR19" s="30"/>
      <c r="NIU19" s="30"/>
      <c r="NIX19" s="30"/>
      <c r="NJA19" s="30"/>
      <c r="NJD19" s="30"/>
      <c r="NJG19" s="30"/>
      <c r="NJJ19" s="31"/>
      <c r="NJK19" s="264"/>
      <c r="NJN19" s="30"/>
      <c r="NJQ19" s="30"/>
      <c r="NJT19" s="30"/>
      <c r="NJW19" s="30"/>
      <c r="NJZ19" s="30"/>
      <c r="NKC19" s="30"/>
      <c r="NKF19" s="30"/>
      <c r="NKI19" s="30"/>
      <c r="NKL19" s="30"/>
      <c r="NKO19" s="30"/>
      <c r="NKR19" s="30"/>
      <c r="NKU19" s="30"/>
      <c r="NKX19" s="30"/>
      <c r="NLA19" s="30"/>
      <c r="NLD19" s="31"/>
      <c r="NLE19" s="264"/>
      <c r="NLH19" s="30"/>
      <c r="NLK19" s="30"/>
      <c r="NLN19" s="30"/>
      <c r="NLQ19" s="30"/>
      <c r="NLT19" s="30"/>
      <c r="NLW19" s="30"/>
      <c r="NLZ19" s="30"/>
      <c r="NMC19" s="30"/>
      <c r="NMF19" s="30"/>
      <c r="NMI19" s="30"/>
      <c r="NML19" s="30"/>
      <c r="NMO19" s="30"/>
      <c r="NMR19" s="30"/>
      <c r="NMU19" s="30"/>
      <c r="NMX19" s="31"/>
      <c r="NMY19" s="264"/>
      <c r="NNB19" s="30"/>
      <c r="NNE19" s="30"/>
      <c r="NNH19" s="30"/>
      <c r="NNK19" s="30"/>
      <c r="NNN19" s="30"/>
      <c r="NNQ19" s="30"/>
      <c r="NNT19" s="30"/>
      <c r="NNW19" s="30"/>
      <c r="NNZ19" s="30"/>
      <c r="NOC19" s="30"/>
      <c r="NOF19" s="30"/>
      <c r="NOI19" s="30"/>
      <c r="NOL19" s="30"/>
      <c r="NOO19" s="30"/>
      <c r="NOR19" s="31"/>
      <c r="NOS19" s="264"/>
      <c r="NOV19" s="30"/>
      <c r="NOY19" s="30"/>
      <c r="NPB19" s="30"/>
      <c r="NPE19" s="30"/>
      <c r="NPH19" s="30"/>
      <c r="NPK19" s="30"/>
      <c r="NPN19" s="30"/>
      <c r="NPQ19" s="30"/>
      <c r="NPT19" s="30"/>
      <c r="NPW19" s="30"/>
      <c r="NPZ19" s="30"/>
      <c r="NQC19" s="30"/>
      <c r="NQF19" s="30"/>
      <c r="NQI19" s="30"/>
      <c r="NQL19" s="31"/>
      <c r="NQM19" s="264"/>
      <c r="NQP19" s="30"/>
      <c r="NQS19" s="30"/>
      <c r="NQV19" s="30"/>
      <c r="NQY19" s="30"/>
      <c r="NRB19" s="30"/>
      <c r="NRE19" s="30"/>
      <c r="NRH19" s="30"/>
      <c r="NRK19" s="30"/>
      <c r="NRN19" s="30"/>
      <c r="NRQ19" s="30"/>
      <c r="NRT19" s="30"/>
      <c r="NRW19" s="30"/>
      <c r="NRZ19" s="30"/>
      <c r="NSC19" s="30"/>
      <c r="NSF19" s="31"/>
      <c r="NSG19" s="264"/>
      <c r="NSJ19" s="30"/>
      <c r="NSM19" s="30"/>
      <c r="NSP19" s="30"/>
      <c r="NSS19" s="30"/>
      <c r="NSV19" s="30"/>
      <c r="NSY19" s="30"/>
      <c r="NTB19" s="30"/>
      <c r="NTE19" s="30"/>
      <c r="NTH19" s="30"/>
      <c r="NTK19" s="30"/>
      <c r="NTN19" s="30"/>
      <c r="NTQ19" s="30"/>
      <c r="NTT19" s="30"/>
      <c r="NTW19" s="30"/>
      <c r="NTZ19" s="31"/>
      <c r="NUA19" s="264"/>
      <c r="NUD19" s="30"/>
      <c r="NUG19" s="30"/>
      <c r="NUJ19" s="30"/>
      <c r="NUM19" s="30"/>
      <c r="NUP19" s="30"/>
      <c r="NUS19" s="30"/>
      <c r="NUV19" s="30"/>
      <c r="NUY19" s="30"/>
      <c r="NVB19" s="30"/>
      <c r="NVE19" s="30"/>
      <c r="NVH19" s="30"/>
      <c r="NVK19" s="30"/>
      <c r="NVN19" s="30"/>
      <c r="NVQ19" s="30"/>
      <c r="NVT19" s="31"/>
      <c r="NVU19" s="264"/>
      <c r="NVX19" s="30"/>
      <c r="NWA19" s="30"/>
      <c r="NWD19" s="30"/>
      <c r="NWG19" s="30"/>
      <c r="NWJ19" s="30"/>
      <c r="NWM19" s="30"/>
      <c r="NWP19" s="30"/>
      <c r="NWS19" s="30"/>
      <c r="NWV19" s="30"/>
      <c r="NWY19" s="30"/>
      <c r="NXB19" s="30"/>
      <c r="NXE19" s="30"/>
      <c r="NXH19" s="30"/>
      <c r="NXK19" s="30"/>
      <c r="NXN19" s="31"/>
      <c r="NXO19" s="264"/>
      <c r="NXR19" s="30"/>
      <c r="NXU19" s="30"/>
      <c r="NXX19" s="30"/>
      <c r="NYA19" s="30"/>
      <c r="NYD19" s="30"/>
      <c r="NYG19" s="30"/>
      <c r="NYJ19" s="30"/>
      <c r="NYM19" s="30"/>
      <c r="NYP19" s="30"/>
      <c r="NYS19" s="30"/>
      <c r="NYV19" s="30"/>
      <c r="NYY19" s="30"/>
      <c r="NZB19" s="30"/>
      <c r="NZE19" s="30"/>
      <c r="NZH19" s="31"/>
      <c r="NZI19" s="264"/>
      <c r="NZL19" s="30"/>
      <c r="NZO19" s="30"/>
      <c r="NZR19" s="30"/>
      <c r="NZU19" s="30"/>
      <c r="NZX19" s="30"/>
      <c r="OAA19" s="30"/>
      <c r="OAD19" s="30"/>
      <c r="OAG19" s="30"/>
      <c r="OAJ19" s="30"/>
      <c r="OAM19" s="30"/>
      <c r="OAP19" s="30"/>
      <c r="OAS19" s="30"/>
      <c r="OAV19" s="30"/>
      <c r="OAY19" s="30"/>
      <c r="OBB19" s="31"/>
      <c r="OBC19" s="264"/>
      <c r="OBF19" s="30"/>
      <c r="OBI19" s="30"/>
      <c r="OBL19" s="30"/>
      <c r="OBO19" s="30"/>
      <c r="OBR19" s="30"/>
      <c r="OBU19" s="30"/>
      <c r="OBX19" s="30"/>
      <c r="OCA19" s="30"/>
      <c r="OCD19" s="30"/>
      <c r="OCG19" s="30"/>
      <c r="OCJ19" s="30"/>
      <c r="OCM19" s="30"/>
      <c r="OCP19" s="30"/>
      <c r="OCS19" s="30"/>
      <c r="OCV19" s="31"/>
      <c r="OCW19" s="264"/>
      <c r="OCZ19" s="30"/>
      <c r="ODC19" s="30"/>
      <c r="ODF19" s="30"/>
      <c r="ODI19" s="30"/>
      <c r="ODL19" s="30"/>
      <c r="ODO19" s="30"/>
      <c r="ODR19" s="30"/>
      <c r="ODU19" s="30"/>
      <c r="ODX19" s="30"/>
      <c r="OEA19" s="30"/>
      <c r="OED19" s="30"/>
      <c r="OEG19" s="30"/>
      <c r="OEJ19" s="30"/>
      <c r="OEM19" s="30"/>
      <c r="OEP19" s="31"/>
      <c r="OEQ19" s="264"/>
      <c r="OET19" s="30"/>
      <c r="OEW19" s="30"/>
      <c r="OEZ19" s="30"/>
      <c r="OFC19" s="30"/>
      <c r="OFF19" s="30"/>
      <c r="OFI19" s="30"/>
      <c r="OFL19" s="30"/>
      <c r="OFO19" s="30"/>
      <c r="OFR19" s="30"/>
      <c r="OFU19" s="30"/>
      <c r="OFX19" s="30"/>
      <c r="OGA19" s="30"/>
      <c r="OGD19" s="30"/>
      <c r="OGG19" s="30"/>
      <c r="OGJ19" s="31"/>
      <c r="OGK19" s="264"/>
      <c r="OGN19" s="30"/>
      <c r="OGQ19" s="30"/>
      <c r="OGT19" s="30"/>
      <c r="OGW19" s="30"/>
      <c r="OGZ19" s="30"/>
      <c r="OHC19" s="30"/>
      <c r="OHF19" s="30"/>
      <c r="OHI19" s="30"/>
      <c r="OHL19" s="30"/>
      <c r="OHO19" s="30"/>
      <c r="OHR19" s="30"/>
      <c r="OHU19" s="30"/>
      <c r="OHX19" s="30"/>
      <c r="OIA19" s="30"/>
      <c r="OID19" s="31"/>
      <c r="OIE19" s="264"/>
      <c r="OIH19" s="30"/>
      <c r="OIK19" s="30"/>
      <c r="OIN19" s="30"/>
      <c r="OIQ19" s="30"/>
      <c r="OIT19" s="30"/>
      <c r="OIW19" s="30"/>
      <c r="OIZ19" s="30"/>
      <c r="OJC19" s="30"/>
      <c r="OJF19" s="30"/>
      <c r="OJI19" s="30"/>
      <c r="OJL19" s="30"/>
      <c r="OJO19" s="30"/>
      <c r="OJR19" s="30"/>
      <c r="OJU19" s="30"/>
      <c r="OJX19" s="31"/>
      <c r="OJY19" s="264"/>
      <c r="OKB19" s="30"/>
      <c r="OKE19" s="30"/>
      <c r="OKH19" s="30"/>
      <c r="OKK19" s="30"/>
      <c r="OKN19" s="30"/>
      <c r="OKQ19" s="30"/>
      <c r="OKT19" s="30"/>
      <c r="OKW19" s="30"/>
      <c r="OKZ19" s="30"/>
      <c r="OLC19" s="30"/>
      <c r="OLF19" s="30"/>
      <c r="OLI19" s="30"/>
      <c r="OLL19" s="30"/>
      <c r="OLO19" s="30"/>
      <c r="OLR19" s="31"/>
      <c r="OLS19" s="264"/>
      <c r="OLV19" s="30"/>
      <c r="OLY19" s="30"/>
      <c r="OMB19" s="30"/>
      <c r="OME19" s="30"/>
      <c r="OMH19" s="30"/>
      <c r="OMK19" s="30"/>
      <c r="OMN19" s="30"/>
      <c r="OMQ19" s="30"/>
      <c r="OMT19" s="30"/>
      <c r="OMW19" s="30"/>
      <c r="OMZ19" s="30"/>
      <c r="ONC19" s="30"/>
      <c r="ONF19" s="30"/>
      <c r="ONI19" s="30"/>
      <c r="ONL19" s="31"/>
      <c r="ONM19" s="264"/>
      <c r="ONP19" s="30"/>
      <c r="ONS19" s="30"/>
      <c r="ONV19" s="30"/>
      <c r="ONY19" s="30"/>
      <c r="OOB19" s="30"/>
      <c r="OOE19" s="30"/>
      <c r="OOH19" s="30"/>
      <c r="OOK19" s="30"/>
      <c r="OON19" s="30"/>
      <c r="OOQ19" s="30"/>
      <c r="OOT19" s="30"/>
      <c r="OOW19" s="30"/>
      <c r="OOZ19" s="30"/>
      <c r="OPC19" s="30"/>
      <c r="OPF19" s="31"/>
      <c r="OPG19" s="264"/>
      <c r="OPJ19" s="30"/>
      <c r="OPM19" s="30"/>
      <c r="OPP19" s="30"/>
      <c r="OPS19" s="30"/>
      <c r="OPV19" s="30"/>
      <c r="OPY19" s="30"/>
      <c r="OQB19" s="30"/>
      <c r="OQE19" s="30"/>
      <c r="OQH19" s="30"/>
      <c r="OQK19" s="30"/>
      <c r="OQN19" s="30"/>
      <c r="OQQ19" s="30"/>
      <c r="OQT19" s="30"/>
      <c r="OQW19" s="30"/>
      <c r="OQZ19" s="31"/>
      <c r="ORA19" s="264"/>
      <c r="ORD19" s="30"/>
      <c r="ORG19" s="30"/>
      <c r="ORJ19" s="30"/>
      <c r="ORM19" s="30"/>
      <c r="ORP19" s="30"/>
      <c r="ORS19" s="30"/>
      <c r="ORV19" s="30"/>
      <c r="ORY19" s="30"/>
      <c r="OSB19" s="30"/>
      <c r="OSE19" s="30"/>
      <c r="OSH19" s="30"/>
      <c r="OSK19" s="30"/>
      <c r="OSN19" s="30"/>
      <c r="OSQ19" s="30"/>
      <c r="OST19" s="31"/>
      <c r="OSU19" s="264"/>
      <c r="OSX19" s="30"/>
      <c r="OTA19" s="30"/>
      <c r="OTD19" s="30"/>
      <c r="OTG19" s="30"/>
      <c r="OTJ19" s="30"/>
      <c r="OTM19" s="30"/>
      <c r="OTP19" s="30"/>
      <c r="OTS19" s="30"/>
      <c r="OTV19" s="30"/>
      <c r="OTY19" s="30"/>
      <c r="OUB19" s="30"/>
      <c r="OUE19" s="30"/>
      <c r="OUH19" s="30"/>
      <c r="OUK19" s="30"/>
      <c r="OUN19" s="31"/>
      <c r="OUO19" s="264"/>
      <c r="OUR19" s="30"/>
      <c r="OUU19" s="30"/>
      <c r="OUX19" s="30"/>
      <c r="OVA19" s="30"/>
      <c r="OVD19" s="30"/>
      <c r="OVG19" s="30"/>
      <c r="OVJ19" s="30"/>
      <c r="OVM19" s="30"/>
      <c r="OVP19" s="30"/>
      <c r="OVS19" s="30"/>
      <c r="OVV19" s="30"/>
      <c r="OVY19" s="30"/>
      <c r="OWB19" s="30"/>
      <c r="OWE19" s="30"/>
      <c r="OWH19" s="31"/>
      <c r="OWI19" s="264"/>
      <c r="OWL19" s="30"/>
      <c r="OWO19" s="30"/>
      <c r="OWR19" s="30"/>
      <c r="OWU19" s="30"/>
      <c r="OWX19" s="30"/>
      <c r="OXA19" s="30"/>
      <c r="OXD19" s="30"/>
      <c r="OXG19" s="30"/>
      <c r="OXJ19" s="30"/>
      <c r="OXM19" s="30"/>
      <c r="OXP19" s="30"/>
      <c r="OXS19" s="30"/>
      <c r="OXV19" s="30"/>
      <c r="OXY19" s="30"/>
      <c r="OYB19" s="31"/>
      <c r="OYC19" s="264"/>
      <c r="OYF19" s="30"/>
      <c r="OYI19" s="30"/>
      <c r="OYL19" s="30"/>
      <c r="OYO19" s="30"/>
      <c r="OYR19" s="30"/>
      <c r="OYU19" s="30"/>
      <c r="OYX19" s="30"/>
      <c r="OZA19" s="30"/>
      <c r="OZD19" s="30"/>
      <c r="OZG19" s="30"/>
      <c r="OZJ19" s="30"/>
      <c r="OZM19" s="30"/>
      <c r="OZP19" s="30"/>
      <c r="OZS19" s="30"/>
      <c r="OZV19" s="31"/>
      <c r="OZW19" s="264"/>
      <c r="OZZ19" s="30"/>
      <c r="PAC19" s="30"/>
      <c r="PAF19" s="30"/>
      <c r="PAI19" s="30"/>
      <c r="PAL19" s="30"/>
      <c r="PAO19" s="30"/>
      <c r="PAR19" s="30"/>
      <c r="PAU19" s="30"/>
      <c r="PAX19" s="30"/>
      <c r="PBA19" s="30"/>
      <c r="PBD19" s="30"/>
      <c r="PBG19" s="30"/>
      <c r="PBJ19" s="30"/>
      <c r="PBM19" s="30"/>
      <c r="PBP19" s="31"/>
      <c r="PBQ19" s="264"/>
      <c r="PBT19" s="30"/>
      <c r="PBW19" s="30"/>
      <c r="PBZ19" s="30"/>
      <c r="PCC19" s="30"/>
      <c r="PCF19" s="30"/>
      <c r="PCI19" s="30"/>
      <c r="PCL19" s="30"/>
      <c r="PCO19" s="30"/>
      <c r="PCR19" s="30"/>
      <c r="PCU19" s="30"/>
      <c r="PCX19" s="30"/>
      <c r="PDA19" s="30"/>
      <c r="PDD19" s="30"/>
      <c r="PDG19" s="30"/>
      <c r="PDJ19" s="31"/>
      <c r="PDK19" s="264"/>
      <c r="PDN19" s="30"/>
      <c r="PDQ19" s="30"/>
      <c r="PDT19" s="30"/>
      <c r="PDW19" s="30"/>
      <c r="PDZ19" s="30"/>
      <c r="PEC19" s="30"/>
      <c r="PEF19" s="30"/>
      <c r="PEI19" s="30"/>
      <c r="PEL19" s="30"/>
      <c r="PEO19" s="30"/>
      <c r="PER19" s="30"/>
      <c r="PEU19" s="30"/>
      <c r="PEX19" s="30"/>
      <c r="PFA19" s="30"/>
      <c r="PFD19" s="31"/>
      <c r="PFE19" s="264"/>
      <c r="PFH19" s="30"/>
      <c r="PFK19" s="30"/>
      <c r="PFN19" s="30"/>
      <c r="PFQ19" s="30"/>
      <c r="PFT19" s="30"/>
      <c r="PFW19" s="30"/>
      <c r="PFZ19" s="30"/>
      <c r="PGC19" s="30"/>
      <c r="PGF19" s="30"/>
      <c r="PGI19" s="30"/>
      <c r="PGL19" s="30"/>
      <c r="PGO19" s="30"/>
      <c r="PGR19" s="30"/>
      <c r="PGU19" s="30"/>
      <c r="PGX19" s="31"/>
      <c r="PGY19" s="264"/>
      <c r="PHB19" s="30"/>
      <c r="PHE19" s="30"/>
      <c r="PHH19" s="30"/>
      <c r="PHK19" s="30"/>
      <c r="PHN19" s="30"/>
      <c r="PHQ19" s="30"/>
      <c r="PHT19" s="30"/>
      <c r="PHW19" s="30"/>
      <c r="PHZ19" s="30"/>
      <c r="PIC19" s="30"/>
      <c r="PIF19" s="30"/>
      <c r="PII19" s="30"/>
      <c r="PIL19" s="30"/>
      <c r="PIO19" s="30"/>
      <c r="PIR19" s="31"/>
      <c r="PIS19" s="264"/>
      <c r="PIV19" s="30"/>
      <c r="PIY19" s="30"/>
      <c r="PJB19" s="30"/>
      <c r="PJE19" s="30"/>
      <c r="PJH19" s="30"/>
      <c r="PJK19" s="30"/>
      <c r="PJN19" s="30"/>
      <c r="PJQ19" s="30"/>
      <c r="PJT19" s="30"/>
      <c r="PJW19" s="30"/>
      <c r="PJZ19" s="30"/>
      <c r="PKC19" s="30"/>
      <c r="PKF19" s="30"/>
      <c r="PKI19" s="30"/>
      <c r="PKL19" s="31"/>
      <c r="PKM19" s="264"/>
      <c r="PKP19" s="30"/>
      <c r="PKS19" s="30"/>
      <c r="PKV19" s="30"/>
      <c r="PKY19" s="30"/>
      <c r="PLB19" s="30"/>
      <c r="PLE19" s="30"/>
      <c r="PLH19" s="30"/>
      <c r="PLK19" s="30"/>
      <c r="PLN19" s="30"/>
      <c r="PLQ19" s="30"/>
      <c r="PLT19" s="30"/>
      <c r="PLW19" s="30"/>
      <c r="PLZ19" s="30"/>
      <c r="PMC19" s="30"/>
      <c r="PMF19" s="31"/>
      <c r="PMG19" s="264"/>
      <c r="PMJ19" s="30"/>
      <c r="PMM19" s="30"/>
      <c r="PMP19" s="30"/>
      <c r="PMS19" s="30"/>
      <c r="PMV19" s="30"/>
      <c r="PMY19" s="30"/>
      <c r="PNB19" s="30"/>
      <c r="PNE19" s="30"/>
      <c r="PNH19" s="30"/>
      <c r="PNK19" s="30"/>
      <c r="PNN19" s="30"/>
      <c r="PNQ19" s="30"/>
      <c r="PNT19" s="30"/>
      <c r="PNW19" s="30"/>
      <c r="PNZ19" s="31"/>
      <c r="POA19" s="264"/>
      <c r="POD19" s="30"/>
      <c r="POG19" s="30"/>
      <c r="POJ19" s="30"/>
      <c r="POM19" s="30"/>
      <c r="POP19" s="30"/>
      <c r="POS19" s="30"/>
      <c r="POV19" s="30"/>
      <c r="POY19" s="30"/>
      <c r="PPB19" s="30"/>
      <c r="PPE19" s="30"/>
      <c r="PPH19" s="30"/>
      <c r="PPK19" s="30"/>
      <c r="PPN19" s="30"/>
      <c r="PPQ19" s="30"/>
      <c r="PPT19" s="31"/>
      <c r="PPU19" s="264"/>
      <c r="PPX19" s="30"/>
      <c r="PQA19" s="30"/>
      <c r="PQD19" s="30"/>
      <c r="PQG19" s="30"/>
      <c r="PQJ19" s="30"/>
      <c r="PQM19" s="30"/>
      <c r="PQP19" s="30"/>
      <c r="PQS19" s="30"/>
      <c r="PQV19" s="30"/>
      <c r="PQY19" s="30"/>
      <c r="PRB19" s="30"/>
      <c r="PRE19" s="30"/>
      <c r="PRH19" s="30"/>
      <c r="PRK19" s="30"/>
      <c r="PRN19" s="31"/>
      <c r="PRO19" s="264"/>
      <c r="PRR19" s="30"/>
      <c r="PRU19" s="30"/>
      <c r="PRX19" s="30"/>
      <c r="PSA19" s="30"/>
      <c r="PSD19" s="30"/>
      <c r="PSG19" s="30"/>
      <c r="PSJ19" s="30"/>
      <c r="PSM19" s="30"/>
      <c r="PSP19" s="30"/>
      <c r="PSS19" s="30"/>
      <c r="PSV19" s="30"/>
      <c r="PSY19" s="30"/>
      <c r="PTB19" s="30"/>
      <c r="PTE19" s="30"/>
      <c r="PTH19" s="31"/>
      <c r="PTI19" s="264"/>
      <c r="PTL19" s="30"/>
      <c r="PTO19" s="30"/>
      <c r="PTR19" s="30"/>
      <c r="PTU19" s="30"/>
      <c r="PTX19" s="30"/>
      <c r="PUA19" s="30"/>
      <c r="PUD19" s="30"/>
      <c r="PUG19" s="30"/>
      <c r="PUJ19" s="30"/>
      <c r="PUM19" s="30"/>
      <c r="PUP19" s="30"/>
      <c r="PUS19" s="30"/>
      <c r="PUV19" s="30"/>
      <c r="PUY19" s="30"/>
      <c r="PVB19" s="31"/>
      <c r="PVC19" s="264"/>
      <c r="PVF19" s="30"/>
      <c r="PVI19" s="30"/>
      <c r="PVL19" s="30"/>
      <c r="PVO19" s="30"/>
      <c r="PVR19" s="30"/>
      <c r="PVU19" s="30"/>
      <c r="PVX19" s="30"/>
      <c r="PWA19" s="30"/>
      <c r="PWD19" s="30"/>
      <c r="PWG19" s="30"/>
      <c r="PWJ19" s="30"/>
      <c r="PWM19" s="30"/>
      <c r="PWP19" s="30"/>
      <c r="PWS19" s="30"/>
      <c r="PWV19" s="31"/>
      <c r="PWW19" s="264"/>
      <c r="PWZ19" s="30"/>
      <c r="PXC19" s="30"/>
      <c r="PXF19" s="30"/>
      <c r="PXI19" s="30"/>
      <c r="PXL19" s="30"/>
      <c r="PXO19" s="30"/>
      <c r="PXR19" s="30"/>
      <c r="PXU19" s="30"/>
      <c r="PXX19" s="30"/>
      <c r="PYA19" s="30"/>
      <c r="PYD19" s="30"/>
      <c r="PYG19" s="30"/>
      <c r="PYJ19" s="30"/>
      <c r="PYM19" s="30"/>
      <c r="PYP19" s="31"/>
      <c r="PYQ19" s="264"/>
      <c r="PYT19" s="30"/>
      <c r="PYW19" s="30"/>
      <c r="PYZ19" s="30"/>
      <c r="PZC19" s="30"/>
      <c r="PZF19" s="30"/>
      <c r="PZI19" s="30"/>
      <c r="PZL19" s="30"/>
      <c r="PZO19" s="30"/>
      <c r="PZR19" s="30"/>
      <c r="PZU19" s="30"/>
      <c r="PZX19" s="30"/>
      <c r="QAA19" s="30"/>
      <c r="QAD19" s="30"/>
      <c r="QAG19" s="30"/>
      <c r="QAJ19" s="31"/>
      <c r="QAK19" s="264"/>
      <c r="QAN19" s="30"/>
      <c r="QAQ19" s="30"/>
      <c r="QAT19" s="30"/>
      <c r="QAW19" s="30"/>
      <c r="QAZ19" s="30"/>
      <c r="QBC19" s="30"/>
      <c r="QBF19" s="30"/>
      <c r="QBI19" s="30"/>
      <c r="QBL19" s="30"/>
      <c r="QBO19" s="30"/>
      <c r="QBR19" s="30"/>
      <c r="QBU19" s="30"/>
      <c r="QBX19" s="30"/>
      <c r="QCA19" s="30"/>
      <c r="QCD19" s="31"/>
      <c r="QCE19" s="264"/>
      <c r="QCH19" s="30"/>
      <c r="QCK19" s="30"/>
      <c r="QCN19" s="30"/>
      <c r="QCQ19" s="30"/>
      <c r="QCT19" s="30"/>
      <c r="QCW19" s="30"/>
      <c r="QCZ19" s="30"/>
      <c r="QDC19" s="30"/>
      <c r="QDF19" s="30"/>
      <c r="QDI19" s="30"/>
      <c r="QDL19" s="30"/>
      <c r="QDO19" s="30"/>
      <c r="QDR19" s="30"/>
      <c r="QDU19" s="30"/>
      <c r="QDX19" s="31"/>
      <c r="QDY19" s="264"/>
      <c r="QEB19" s="30"/>
      <c r="QEE19" s="30"/>
      <c r="QEH19" s="30"/>
      <c r="QEK19" s="30"/>
      <c r="QEN19" s="30"/>
      <c r="QEQ19" s="30"/>
      <c r="QET19" s="30"/>
      <c r="QEW19" s="30"/>
      <c r="QEZ19" s="30"/>
      <c r="QFC19" s="30"/>
      <c r="QFF19" s="30"/>
      <c r="QFI19" s="30"/>
      <c r="QFL19" s="30"/>
      <c r="QFO19" s="30"/>
      <c r="QFR19" s="31"/>
      <c r="QFS19" s="264"/>
      <c r="QFV19" s="30"/>
      <c r="QFY19" s="30"/>
      <c r="QGB19" s="30"/>
      <c r="QGE19" s="30"/>
      <c r="QGH19" s="30"/>
      <c r="QGK19" s="30"/>
      <c r="QGN19" s="30"/>
      <c r="QGQ19" s="30"/>
      <c r="QGT19" s="30"/>
      <c r="QGW19" s="30"/>
      <c r="QGZ19" s="30"/>
      <c r="QHC19" s="30"/>
      <c r="QHF19" s="30"/>
      <c r="QHI19" s="30"/>
      <c r="QHL19" s="31"/>
      <c r="QHM19" s="264"/>
      <c r="QHP19" s="30"/>
      <c r="QHS19" s="30"/>
      <c r="QHV19" s="30"/>
      <c r="QHY19" s="30"/>
      <c r="QIB19" s="30"/>
      <c r="QIE19" s="30"/>
      <c r="QIH19" s="30"/>
      <c r="QIK19" s="30"/>
      <c r="QIN19" s="30"/>
      <c r="QIQ19" s="30"/>
      <c r="QIT19" s="30"/>
      <c r="QIW19" s="30"/>
      <c r="QIZ19" s="30"/>
      <c r="QJC19" s="30"/>
      <c r="QJF19" s="31"/>
      <c r="QJG19" s="264"/>
      <c r="QJJ19" s="30"/>
      <c r="QJM19" s="30"/>
      <c r="QJP19" s="30"/>
      <c r="QJS19" s="30"/>
      <c r="QJV19" s="30"/>
      <c r="QJY19" s="30"/>
      <c r="QKB19" s="30"/>
      <c r="QKE19" s="30"/>
      <c r="QKH19" s="30"/>
      <c r="QKK19" s="30"/>
      <c r="QKN19" s="30"/>
      <c r="QKQ19" s="30"/>
      <c r="QKT19" s="30"/>
      <c r="QKW19" s="30"/>
      <c r="QKZ19" s="31"/>
      <c r="QLA19" s="264"/>
      <c r="QLD19" s="30"/>
      <c r="QLG19" s="30"/>
      <c r="QLJ19" s="30"/>
      <c r="QLM19" s="30"/>
      <c r="QLP19" s="30"/>
      <c r="QLS19" s="30"/>
      <c r="QLV19" s="30"/>
      <c r="QLY19" s="30"/>
      <c r="QMB19" s="30"/>
      <c r="QME19" s="30"/>
      <c r="QMH19" s="30"/>
      <c r="QMK19" s="30"/>
      <c r="QMN19" s="30"/>
      <c r="QMQ19" s="30"/>
      <c r="QMT19" s="31"/>
      <c r="QMU19" s="264"/>
      <c r="QMX19" s="30"/>
      <c r="QNA19" s="30"/>
      <c r="QND19" s="30"/>
      <c r="QNG19" s="30"/>
      <c r="QNJ19" s="30"/>
      <c r="QNM19" s="30"/>
      <c r="QNP19" s="30"/>
      <c r="QNS19" s="30"/>
      <c r="QNV19" s="30"/>
      <c r="QNY19" s="30"/>
      <c r="QOB19" s="30"/>
      <c r="QOE19" s="30"/>
      <c r="QOH19" s="30"/>
      <c r="QOK19" s="30"/>
      <c r="QON19" s="31"/>
      <c r="QOO19" s="264"/>
      <c r="QOR19" s="30"/>
      <c r="QOU19" s="30"/>
      <c r="QOX19" s="30"/>
      <c r="QPA19" s="30"/>
      <c r="QPD19" s="30"/>
      <c r="QPG19" s="30"/>
      <c r="QPJ19" s="30"/>
      <c r="QPM19" s="30"/>
      <c r="QPP19" s="30"/>
      <c r="QPS19" s="30"/>
      <c r="QPV19" s="30"/>
      <c r="QPY19" s="30"/>
      <c r="QQB19" s="30"/>
      <c r="QQE19" s="30"/>
      <c r="QQH19" s="31"/>
      <c r="QQI19" s="264"/>
      <c r="QQL19" s="30"/>
      <c r="QQO19" s="30"/>
      <c r="QQR19" s="30"/>
      <c r="QQU19" s="30"/>
      <c r="QQX19" s="30"/>
      <c r="QRA19" s="30"/>
      <c r="QRD19" s="30"/>
      <c r="QRG19" s="30"/>
      <c r="QRJ19" s="30"/>
      <c r="QRM19" s="30"/>
      <c r="QRP19" s="30"/>
      <c r="QRS19" s="30"/>
      <c r="QRV19" s="30"/>
      <c r="QRY19" s="30"/>
      <c r="QSB19" s="31"/>
      <c r="QSC19" s="264"/>
      <c r="QSF19" s="30"/>
      <c r="QSI19" s="30"/>
      <c r="QSL19" s="30"/>
      <c r="QSO19" s="30"/>
      <c r="QSR19" s="30"/>
      <c r="QSU19" s="30"/>
      <c r="QSX19" s="30"/>
      <c r="QTA19" s="30"/>
      <c r="QTD19" s="30"/>
      <c r="QTG19" s="30"/>
      <c r="QTJ19" s="30"/>
      <c r="QTM19" s="30"/>
      <c r="QTP19" s="30"/>
      <c r="QTS19" s="30"/>
      <c r="QTV19" s="31"/>
      <c r="QTW19" s="264"/>
      <c r="QTZ19" s="30"/>
      <c r="QUC19" s="30"/>
      <c r="QUF19" s="30"/>
      <c r="QUI19" s="30"/>
      <c r="QUL19" s="30"/>
      <c r="QUO19" s="30"/>
      <c r="QUR19" s="30"/>
      <c r="QUU19" s="30"/>
      <c r="QUX19" s="30"/>
      <c r="QVA19" s="30"/>
      <c r="QVD19" s="30"/>
      <c r="QVG19" s="30"/>
      <c r="QVJ19" s="30"/>
      <c r="QVM19" s="30"/>
      <c r="QVP19" s="31"/>
      <c r="QVQ19" s="264"/>
      <c r="QVT19" s="30"/>
      <c r="QVW19" s="30"/>
      <c r="QVZ19" s="30"/>
      <c r="QWC19" s="30"/>
      <c r="QWF19" s="30"/>
      <c r="QWI19" s="30"/>
      <c r="QWL19" s="30"/>
      <c r="QWO19" s="30"/>
      <c r="QWR19" s="30"/>
      <c r="QWU19" s="30"/>
      <c r="QWX19" s="30"/>
      <c r="QXA19" s="30"/>
      <c r="QXD19" s="30"/>
      <c r="QXG19" s="30"/>
      <c r="QXJ19" s="31"/>
      <c r="QXK19" s="264"/>
      <c r="QXN19" s="30"/>
      <c r="QXQ19" s="30"/>
      <c r="QXT19" s="30"/>
      <c r="QXW19" s="30"/>
      <c r="QXZ19" s="30"/>
      <c r="QYC19" s="30"/>
      <c r="QYF19" s="30"/>
      <c r="QYI19" s="30"/>
      <c r="QYL19" s="30"/>
      <c r="QYO19" s="30"/>
      <c r="QYR19" s="30"/>
      <c r="QYU19" s="30"/>
      <c r="QYX19" s="30"/>
      <c r="QZA19" s="30"/>
      <c r="QZD19" s="31"/>
      <c r="QZE19" s="264"/>
      <c r="QZH19" s="30"/>
      <c r="QZK19" s="30"/>
      <c r="QZN19" s="30"/>
      <c r="QZQ19" s="30"/>
      <c r="QZT19" s="30"/>
      <c r="QZW19" s="30"/>
      <c r="QZZ19" s="30"/>
      <c r="RAC19" s="30"/>
      <c r="RAF19" s="30"/>
      <c r="RAI19" s="30"/>
      <c r="RAL19" s="30"/>
      <c r="RAO19" s="30"/>
      <c r="RAR19" s="30"/>
      <c r="RAU19" s="30"/>
      <c r="RAX19" s="31"/>
      <c r="RAY19" s="264"/>
      <c r="RBB19" s="30"/>
      <c r="RBE19" s="30"/>
      <c r="RBH19" s="30"/>
      <c r="RBK19" s="30"/>
      <c r="RBN19" s="30"/>
      <c r="RBQ19" s="30"/>
      <c r="RBT19" s="30"/>
      <c r="RBW19" s="30"/>
      <c r="RBZ19" s="30"/>
      <c r="RCC19" s="30"/>
      <c r="RCF19" s="30"/>
      <c r="RCI19" s="30"/>
      <c r="RCL19" s="30"/>
      <c r="RCO19" s="30"/>
      <c r="RCR19" s="31"/>
      <c r="RCS19" s="264"/>
      <c r="RCV19" s="30"/>
      <c r="RCY19" s="30"/>
      <c r="RDB19" s="30"/>
      <c r="RDE19" s="30"/>
      <c r="RDH19" s="30"/>
      <c r="RDK19" s="30"/>
      <c r="RDN19" s="30"/>
      <c r="RDQ19" s="30"/>
      <c r="RDT19" s="30"/>
      <c r="RDW19" s="30"/>
      <c r="RDZ19" s="30"/>
      <c r="REC19" s="30"/>
      <c r="REF19" s="30"/>
      <c r="REI19" s="30"/>
      <c r="REL19" s="31"/>
      <c r="REM19" s="264"/>
      <c r="REP19" s="30"/>
      <c r="RES19" s="30"/>
      <c r="REV19" s="30"/>
      <c r="REY19" s="30"/>
      <c r="RFB19" s="30"/>
      <c r="RFE19" s="30"/>
      <c r="RFH19" s="30"/>
      <c r="RFK19" s="30"/>
      <c r="RFN19" s="30"/>
      <c r="RFQ19" s="30"/>
      <c r="RFT19" s="30"/>
      <c r="RFW19" s="30"/>
      <c r="RFZ19" s="30"/>
      <c r="RGC19" s="30"/>
      <c r="RGF19" s="31"/>
      <c r="RGG19" s="264"/>
      <c r="RGJ19" s="30"/>
      <c r="RGM19" s="30"/>
      <c r="RGP19" s="30"/>
      <c r="RGS19" s="30"/>
      <c r="RGV19" s="30"/>
      <c r="RGY19" s="30"/>
      <c r="RHB19" s="30"/>
      <c r="RHE19" s="30"/>
      <c r="RHH19" s="30"/>
      <c r="RHK19" s="30"/>
      <c r="RHN19" s="30"/>
      <c r="RHQ19" s="30"/>
      <c r="RHT19" s="30"/>
      <c r="RHW19" s="30"/>
      <c r="RHZ19" s="31"/>
      <c r="RIA19" s="264"/>
      <c r="RID19" s="30"/>
      <c r="RIG19" s="30"/>
      <c r="RIJ19" s="30"/>
      <c r="RIM19" s="30"/>
      <c r="RIP19" s="30"/>
      <c r="RIS19" s="30"/>
      <c r="RIV19" s="30"/>
      <c r="RIY19" s="30"/>
      <c r="RJB19" s="30"/>
      <c r="RJE19" s="30"/>
      <c r="RJH19" s="30"/>
      <c r="RJK19" s="30"/>
      <c r="RJN19" s="30"/>
      <c r="RJQ19" s="30"/>
      <c r="RJT19" s="31"/>
      <c r="RJU19" s="264"/>
      <c r="RJX19" s="30"/>
      <c r="RKA19" s="30"/>
      <c r="RKD19" s="30"/>
      <c r="RKG19" s="30"/>
      <c r="RKJ19" s="30"/>
      <c r="RKM19" s="30"/>
      <c r="RKP19" s="30"/>
      <c r="RKS19" s="30"/>
      <c r="RKV19" s="30"/>
      <c r="RKY19" s="30"/>
      <c r="RLB19" s="30"/>
      <c r="RLE19" s="30"/>
      <c r="RLH19" s="30"/>
      <c r="RLK19" s="30"/>
      <c r="RLN19" s="31"/>
      <c r="RLO19" s="264"/>
      <c r="RLR19" s="30"/>
      <c r="RLU19" s="30"/>
      <c r="RLX19" s="30"/>
      <c r="RMA19" s="30"/>
      <c r="RMD19" s="30"/>
      <c r="RMG19" s="30"/>
      <c r="RMJ19" s="30"/>
      <c r="RMM19" s="30"/>
      <c r="RMP19" s="30"/>
      <c r="RMS19" s="30"/>
      <c r="RMV19" s="30"/>
      <c r="RMY19" s="30"/>
      <c r="RNB19" s="30"/>
      <c r="RNE19" s="30"/>
      <c r="RNH19" s="31"/>
      <c r="RNI19" s="264"/>
      <c r="RNL19" s="30"/>
      <c r="RNO19" s="30"/>
      <c r="RNR19" s="30"/>
      <c r="RNU19" s="30"/>
      <c r="RNX19" s="30"/>
      <c r="ROA19" s="30"/>
      <c r="ROD19" s="30"/>
      <c r="ROG19" s="30"/>
      <c r="ROJ19" s="30"/>
      <c r="ROM19" s="30"/>
      <c r="ROP19" s="30"/>
      <c r="ROS19" s="30"/>
      <c r="ROV19" s="30"/>
      <c r="ROY19" s="30"/>
      <c r="RPB19" s="31"/>
      <c r="RPC19" s="264"/>
      <c r="RPF19" s="30"/>
      <c r="RPI19" s="30"/>
      <c r="RPL19" s="30"/>
      <c r="RPO19" s="30"/>
      <c r="RPR19" s="30"/>
      <c r="RPU19" s="30"/>
      <c r="RPX19" s="30"/>
      <c r="RQA19" s="30"/>
      <c r="RQD19" s="30"/>
      <c r="RQG19" s="30"/>
      <c r="RQJ19" s="30"/>
      <c r="RQM19" s="30"/>
      <c r="RQP19" s="30"/>
      <c r="RQS19" s="30"/>
      <c r="RQV19" s="31"/>
      <c r="RQW19" s="264"/>
      <c r="RQZ19" s="30"/>
      <c r="RRC19" s="30"/>
      <c r="RRF19" s="30"/>
      <c r="RRI19" s="30"/>
      <c r="RRL19" s="30"/>
      <c r="RRO19" s="30"/>
      <c r="RRR19" s="30"/>
      <c r="RRU19" s="30"/>
      <c r="RRX19" s="30"/>
      <c r="RSA19" s="30"/>
      <c r="RSD19" s="30"/>
      <c r="RSG19" s="30"/>
      <c r="RSJ19" s="30"/>
      <c r="RSM19" s="30"/>
      <c r="RSP19" s="31"/>
      <c r="RSQ19" s="264"/>
      <c r="RST19" s="30"/>
      <c r="RSW19" s="30"/>
      <c r="RSZ19" s="30"/>
      <c r="RTC19" s="30"/>
      <c r="RTF19" s="30"/>
      <c r="RTI19" s="30"/>
      <c r="RTL19" s="30"/>
      <c r="RTO19" s="30"/>
      <c r="RTR19" s="30"/>
      <c r="RTU19" s="30"/>
      <c r="RTX19" s="30"/>
      <c r="RUA19" s="30"/>
      <c r="RUD19" s="30"/>
      <c r="RUG19" s="30"/>
      <c r="RUJ19" s="31"/>
      <c r="RUK19" s="264"/>
      <c r="RUN19" s="30"/>
      <c r="RUQ19" s="30"/>
      <c r="RUT19" s="30"/>
      <c r="RUW19" s="30"/>
      <c r="RUZ19" s="30"/>
      <c r="RVC19" s="30"/>
      <c r="RVF19" s="30"/>
      <c r="RVI19" s="30"/>
      <c r="RVL19" s="30"/>
      <c r="RVO19" s="30"/>
      <c r="RVR19" s="30"/>
      <c r="RVU19" s="30"/>
      <c r="RVX19" s="30"/>
      <c r="RWA19" s="30"/>
      <c r="RWD19" s="31"/>
      <c r="RWE19" s="264"/>
      <c r="RWH19" s="30"/>
      <c r="RWK19" s="30"/>
      <c r="RWN19" s="30"/>
      <c r="RWQ19" s="30"/>
      <c r="RWT19" s="30"/>
      <c r="RWW19" s="30"/>
      <c r="RWZ19" s="30"/>
      <c r="RXC19" s="30"/>
      <c r="RXF19" s="30"/>
      <c r="RXI19" s="30"/>
      <c r="RXL19" s="30"/>
      <c r="RXO19" s="30"/>
      <c r="RXR19" s="30"/>
      <c r="RXU19" s="30"/>
      <c r="RXX19" s="31"/>
      <c r="RXY19" s="264"/>
      <c r="RYB19" s="30"/>
      <c r="RYE19" s="30"/>
      <c r="RYH19" s="30"/>
      <c r="RYK19" s="30"/>
      <c r="RYN19" s="30"/>
      <c r="RYQ19" s="30"/>
      <c r="RYT19" s="30"/>
      <c r="RYW19" s="30"/>
      <c r="RYZ19" s="30"/>
      <c r="RZC19" s="30"/>
      <c r="RZF19" s="30"/>
      <c r="RZI19" s="30"/>
      <c r="RZL19" s="30"/>
      <c r="RZO19" s="30"/>
      <c r="RZR19" s="31"/>
      <c r="RZS19" s="264"/>
      <c r="RZV19" s="30"/>
      <c r="RZY19" s="30"/>
      <c r="SAB19" s="30"/>
      <c r="SAE19" s="30"/>
      <c r="SAH19" s="30"/>
      <c r="SAK19" s="30"/>
      <c r="SAN19" s="30"/>
      <c r="SAQ19" s="30"/>
      <c r="SAT19" s="30"/>
      <c r="SAW19" s="30"/>
      <c r="SAZ19" s="30"/>
      <c r="SBC19" s="30"/>
      <c r="SBF19" s="30"/>
      <c r="SBI19" s="30"/>
      <c r="SBL19" s="31"/>
      <c r="SBM19" s="264"/>
      <c r="SBP19" s="30"/>
      <c r="SBS19" s="30"/>
      <c r="SBV19" s="30"/>
      <c r="SBY19" s="30"/>
      <c r="SCB19" s="30"/>
      <c r="SCE19" s="30"/>
      <c r="SCH19" s="30"/>
      <c r="SCK19" s="30"/>
      <c r="SCN19" s="30"/>
      <c r="SCQ19" s="30"/>
      <c r="SCT19" s="30"/>
      <c r="SCW19" s="30"/>
      <c r="SCZ19" s="30"/>
      <c r="SDC19" s="30"/>
      <c r="SDF19" s="31"/>
      <c r="SDG19" s="264"/>
      <c r="SDJ19" s="30"/>
      <c r="SDM19" s="30"/>
      <c r="SDP19" s="30"/>
      <c r="SDS19" s="30"/>
      <c r="SDV19" s="30"/>
      <c r="SDY19" s="30"/>
      <c r="SEB19" s="30"/>
      <c r="SEE19" s="30"/>
      <c r="SEH19" s="30"/>
      <c r="SEK19" s="30"/>
      <c r="SEN19" s="30"/>
      <c r="SEQ19" s="30"/>
      <c r="SET19" s="30"/>
      <c r="SEW19" s="30"/>
      <c r="SEZ19" s="31"/>
      <c r="SFA19" s="264"/>
      <c r="SFD19" s="30"/>
      <c r="SFG19" s="30"/>
      <c r="SFJ19" s="30"/>
      <c r="SFM19" s="30"/>
      <c r="SFP19" s="30"/>
      <c r="SFS19" s="30"/>
      <c r="SFV19" s="30"/>
      <c r="SFY19" s="30"/>
      <c r="SGB19" s="30"/>
      <c r="SGE19" s="30"/>
      <c r="SGH19" s="30"/>
      <c r="SGK19" s="30"/>
      <c r="SGN19" s="30"/>
      <c r="SGQ19" s="30"/>
      <c r="SGT19" s="31"/>
      <c r="SGU19" s="264"/>
      <c r="SGX19" s="30"/>
      <c r="SHA19" s="30"/>
      <c r="SHD19" s="30"/>
      <c r="SHG19" s="30"/>
      <c r="SHJ19" s="30"/>
      <c r="SHM19" s="30"/>
      <c r="SHP19" s="30"/>
      <c r="SHS19" s="30"/>
      <c r="SHV19" s="30"/>
      <c r="SHY19" s="30"/>
      <c r="SIB19" s="30"/>
      <c r="SIE19" s="30"/>
      <c r="SIH19" s="30"/>
      <c r="SIK19" s="30"/>
      <c r="SIN19" s="31"/>
      <c r="SIO19" s="264"/>
      <c r="SIR19" s="30"/>
      <c r="SIU19" s="30"/>
      <c r="SIX19" s="30"/>
      <c r="SJA19" s="30"/>
      <c r="SJD19" s="30"/>
      <c r="SJG19" s="30"/>
      <c r="SJJ19" s="30"/>
      <c r="SJM19" s="30"/>
      <c r="SJP19" s="30"/>
      <c r="SJS19" s="30"/>
      <c r="SJV19" s="30"/>
      <c r="SJY19" s="30"/>
      <c r="SKB19" s="30"/>
      <c r="SKE19" s="30"/>
      <c r="SKH19" s="31"/>
      <c r="SKI19" s="264"/>
      <c r="SKL19" s="30"/>
      <c r="SKO19" s="30"/>
      <c r="SKR19" s="30"/>
      <c r="SKU19" s="30"/>
      <c r="SKX19" s="30"/>
      <c r="SLA19" s="30"/>
      <c r="SLD19" s="30"/>
      <c r="SLG19" s="30"/>
      <c r="SLJ19" s="30"/>
      <c r="SLM19" s="30"/>
      <c r="SLP19" s="30"/>
      <c r="SLS19" s="30"/>
      <c r="SLV19" s="30"/>
      <c r="SLY19" s="30"/>
      <c r="SMB19" s="31"/>
      <c r="SMC19" s="264"/>
      <c r="SMF19" s="30"/>
      <c r="SMI19" s="30"/>
      <c r="SML19" s="30"/>
      <c r="SMO19" s="30"/>
      <c r="SMR19" s="30"/>
      <c r="SMU19" s="30"/>
      <c r="SMX19" s="30"/>
      <c r="SNA19" s="30"/>
      <c r="SND19" s="30"/>
      <c r="SNG19" s="30"/>
      <c r="SNJ19" s="30"/>
      <c r="SNM19" s="30"/>
      <c r="SNP19" s="30"/>
      <c r="SNS19" s="30"/>
      <c r="SNV19" s="31"/>
      <c r="SNW19" s="264"/>
      <c r="SNZ19" s="30"/>
      <c r="SOC19" s="30"/>
      <c r="SOF19" s="30"/>
      <c r="SOI19" s="30"/>
      <c r="SOL19" s="30"/>
      <c r="SOO19" s="30"/>
      <c r="SOR19" s="30"/>
      <c r="SOU19" s="30"/>
      <c r="SOX19" s="30"/>
      <c r="SPA19" s="30"/>
      <c r="SPD19" s="30"/>
      <c r="SPG19" s="30"/>
      <c r="SPJ19" s="30"/>
      <c r="SPM19" s="30"/>
      <c r="SPP19" s="31"/>
      <c r="SPQ19" s="264"/>
      <c r="SPT19" s="30"/>
      <c r="SPW19" s="30"/>
      <c r="SPZ19" s="30"/>
      <c r="SQC19" s="30"/>
      <c r="SQF19" s="30"/>
      <c r="SQI19" s="30"/>
      <c r="SQL19" s="30"/>
      <c r="SQO19" s="30"/>
      <c r="SQR19" s="30"/>
      <c r="SQU19" s="30"/>
      <c r="SQX19" s="30"/>
      <c r="SRA19" s="30"/>
      <c r="SRD19" s="30"/>
      <c r="SRG19" s="30"/>
      <c r="SRJ19" s="31"/>
      <c r="SRK19" s="264"/>
      <c r="SRN19" s="30"/>
      <c r="SRQ19" s="30"/>
      <c r="SRT19" s="30"/>
      <c r="SRW19" s="30"/>
      <c r="SRZ19" s="30"/>
      <c r="SSC19" s="30"/>
      <c r="SSF19" s="30"/>
      <c r="SSI19" s="30"/>
      <c r="SSL19" s="30"/>
      <c r="SSO19" s="30"/>
      <c r="SSR19" s="30"/>
      <c r="SSU19" s="30"/>
      <c r="SSX19" s="30"/>
      <c r="STA19" s="30"/>
      <c r="STD19" s="31"/>
      <c r="STE19" s="264"/>
      <c r="STH19" s="30"/>
      <c r="STK19" s="30"/>
      <c r="STN19" s="30"/>
      <c r="STQ19" s="30"/>
      <c r="STT19" s="30"/>
      <c r="STW19" s="30"/>
      <c r="STZ19" s="30"/>
      <c r="SUC19" s="30"/>
      <c r="SUF19" s="30"/>
      <c r="SUI19" s="30"/>
      <c r="SUL19" s="30"/>
      <c r="SUO19" s="30"/>
      <c r="SUR19" s="30"/>
      <c r="SUU19" s="30"/>
      <c r="SUX19" s="31"/>
      <c r="SUY19" s="264"/>
      <c r="SVB19" s="30"/>
      <c r="SVE19" s="30"/>
      <c r="SVH19" s="30"/>
      <c r="SVK19" s="30"/>
      <c r="SVN19" s="30"/>
      <c r="SVQ19" s="30"/>
      <c r="SVT19" s="30"/>
      <c r="SVW19" s="30"/>
      <c r="SVZ19" s="30"/>
      <c r="SWC19" s="30"/>
      <c r="SWF19" s="30"/>
      <c r="SWI19" s="30"/>
      <c r="SWL19" s="30"/>
      <c r="SWO19" s="30"/>
      <c r="SWR19" s="31"/>
      <c r="SWS19" s="264"/>
      <c r="SWV19" s="30"/>
      <c r="SWY19" s="30"/>
      <c r="SXB19" s="30"/>
      <c r="SXE19" s="30"/>
      <c r="SXH19" s="30"/>
      <c r="SXK19" s="30"/>
      <c r="SXN19" s="30"/>
      <c r="SXQ19" s="30"/>
      <c r="SXT19" s="30"/>
      <c r="SXW19" s="30"/>
      <c r="SXZ19" s="30"/>
      <c r="SYC19" s="30"/>
      <c r="SYF19" s="30"/>
      <c r="SYI19" s="30"/>
      <c r="SYL19" s="31"/>
      <c r="SYM19" s="264"/>
      <c r="SYP19" s="30"/>
      <c r="SYS19" s="30"/>
      <c r="SYV19" s="30"/>
      <c r="SYY19" s="30"/>
      <c r="SZB19" s="30"/>
      <c r="SZE19" s="30"/>
      <c r="SZH19" s="30"/>
      <c r="SZK19" s="30"/>
      <c r="SZN19" s="30"/>
      <c r="SZQ19" s="30"/>
      <c r="SZT19" s="30"/>
      <c r="SZW19" s="30"/>
      <c r="SZZ19" s="30"/>
      <c r="TAC19" s="30"/>
      <c r="TAF19" s="31"/>
      <c r="TAG19" s="264"/>
      <c r="TAJ19" s="30"/>
      <c r="TAM19" s="30"/>
      <c r="TAP19" s="30"/>
      <c r="TAS19" s="30"/>
      <c r="TAV19" s="30"/>
      <c r="TAY19" s="30"/>
      <c r="TBB19" s="30"/>
      <c r="TBE19" s="30"/>
      <c r="TBH19" s="30"/>
      <c r="TBK19" s="30"/>
      <c r="TBN19" s="30"/>
      <c r="TBQ19" s="30"/>
      <c r="TBT19" s="30"/>
      <c r="TBW19" s="30"/>
      <c r="TBZ19" s="31"/>
      <c r="TCA19" s="264"/>
      <c r="TCD19" s="30"/>
      <c r="TCG19" s="30"/>
      <c r="TCJ19" s="30"/>
      <c r="TCM19" s="30"/>
      <c r="TCP19" s="30"/>
      <c r="TCS19" s="30"/>
      <c r="TCV19" s="30"/>
      <c r="TCY19" s="30"/>
      <c r="TDB19" s="30"/>
      <c r="TDE19" s="30"/>
      <c r="TDH19" s="30"/>
      <c r="TDK19" s="30"/>
      <c r="TDN19" s="30"/>
      <c r="TDQ19" s="30"/>
      <c r="TDT19" s="31"/>
      <c r="TDU19" s="264"/>
      <c r="TDX19" s="30"/>
      <c r="TEA19" s="30"/>
      <c r="TED19" s="30"/>
      <c r="TEG19" s="30"/>
      <c r="TEJ19" s="30"/>
      <c r="TEM19" s="30"/>
      <c r="TEP19" s="30"/>
      <c r="TES19" s="30"/>
      <c r="TEV19" s="30"/>
      <c r="TEY19" s="30"/>
      <c r="TFB19" s="30"/>
      <c r="TFE19" s="30"/>
      <c r="TFH19" s="30"/>
      <c r="TFK19" s="30"/>
      <c r="TFN19" s="31"/>
      <c r="TFO19" s="264"/>
      <c r="TFR19" s="30"/>
      <c r="TFU19" s="30"/>
      <c r="TFX19" s="30"/>
      <c r="TGA19" s="30"/>
      <c r="TGD19" s="30"/>
      <c r="TGG19" s="30"/>
      <c r="TGJ19" s="30"/>
      <c r="TGM19" s="30"/>
      <c r="TGP19" s="30"/>
      <c r="TGS19" s="30"/>
      <c r="TGV19" s="30"/>
      <c r="TGY19" s="30"/>
      <c r="THB19" s="30"/>
      <c r="THE19" s="30"/>
      <c r="THH19" s="31"/>
      <c r="THI19" s="264"/>
      <c r="THL19" s="30"/>
      <c r="THO19" s="30"/>
      <c r="THR19" s="30"/>
      <c r="THU19" s="30"/>
      <c r="THX19" s="30"/>
      <c r="TIA19" s="30"/>
      <c r="TID19" s="30"/>
      <c r="TIG19" s="30"/>
      <c r="TIJ19" s="30"/>
      <c r="TIM19" s="30"/>
      <c r="TIP19" s="30"/>
      <c r="TIS19" s="30"/>
      <c r="TIV19" s="30"/>
      <c r="TIY19" s="30"/>
      <c r="TJB19" s="31"/>
      <c r="TJC19" s="264"/>
      <c r="TJF19" s="30"/>
      <c r="TJI19" s="30"/>
      <c r="TJL19" s="30"/>
      <c r="TJO19" s="30"/>
      <c r="TJR19" s="30"/>
      <c r="TJU19" s="30"/>
      <c r="TJX19" s="30"/>
      <c r="TKA19" s="30"/>
      <c r="TKD19" s="30"/>
      <c r="TKG19" s="30"/>
      <c r="TKJ19" s="30"/>
      <c r="TKM19" s="30"/>
      <c r="TKP19" s="30"/>
      <c r="TKS19" s="30"/>
      <c r="TKV19" s="31"/>
      <c r="TKW19" s="264"/>
      <c r="TKZ19" s="30"/>
      <c r="TLC19" s="30"/>
      <c r="TLF19" s="30"/>
      <c r="TLI19" s="30"/>
      <c r="TLL19" s="30"/>
      <c r="TLO19" s="30"/>
      <c r="TLR19" s="30"/>
      <c r="TLU19" s="30"/>
      <c r="TLX19" s="30"/>
      <c r="TMA19" s="30"/>
      <c r="TMD19" s="30"/>
      <c r="TMG19" s="30"/>
      <c r="TMJ19" s="30"/>
      <c r="TMM19" s="30"/>
      <c r="TMP19" s="31"/>
      <c r="TMQ19" s="264"/>
      <c r="TMT19" s="30"/>
      <c r="TMW19" s="30"/>
      <c r="TMZ19" s="30"/>
      <c r="TNC19" s="30"/>
      <c r="TNF19" s="30"/>
      <c r="TNI19" s="30"/>
      <c r="TNL19" s="30"/>
      <c r="TNO19" s="30"/>
      <c r="TNR19" s="30"/>
      <c r="TNU19" s="30"/>
      <c r="TNX19" s="30"/>
      <c r="TOA19" s="30"/>
      <c r="TOD19" s="30"/>
      <c r="TOG19" s="30"/>
      <c r="TOJ19" s="31"/>
      <c r="TOK19" s="264"/>
      <c r="TON19" s="30"/>
      <c r="TOQ19" s="30"/>
      <c r="TOT19" s="30"/>
      <c r="TOW19" s="30"/>
      <c r="TOZ19" s="30"/>
      <c r="TPC19" s="30"/>
      <c r="TPF19" s="30"/>
      <c r="TPI19" s="30"/>
      <c r="TPL19" s="30"/>
      <c r="TPO19" s="30"/>
      <c r="TPR19" s="30"/>
      <c r="TPU19" s="30"/>
      <c r="TPX19" s="30"/>
      <c r="TQA19" s="30"/>
      <c r="TQD19" s="31"/>
      <c r="TQE19" s="264"/>
      <c r="TQH19" s="30"/>
      <c r="TQK19" s="30"/>
      <c r="TQN19" s="30"/>
      <c r="TQQ19" s="30"/>
      <c r="TQT19" s="30"/>
      <c r="TQW19" s="30"/>
      <c r="TQZ19" s="30"/>
      <c r="TRC19" s="30"/>
      <c r="TRF19" s="30"/>
      <c r="TRI19" s="30"/>
      <c r="TRL19" s="30"/>
      <c r="TRO19" s="30"/>
      <c r="TRR19" s="30"/>
      <c r="TRU19" s="30"/>
      <c r="TRX19" s="31"/>
      <c r="TRY19" s="264"/>
      <c r="TSB19" s="30"/>
      <c r="TSE19" s="30"/>
      <c r="TSH19" s="30"/>
      <c r="TSK19" s="30"/>
      <c r="TSN19" s="30"/>
      <c r="TSQ19" s="30"/>
      <c r="TST19" s="30"/>
      <c r="TSW19" s="30"/>
      <c r="TSZ19" s="30"/>
      <c r="TTC19" s="30"/>
      <c r="TTF19" s="30"/>
      <c r="TTI19" s="30"/>
      <c r="TTL19" s="30"/>
      <c r="TTO19" s="30"/>
      <c r="TTR19" s="31"/>
      <c r="TTS19" s="264"/>
      <c r="TTV19" s="30"/>
      <c r="TTY19" s="30"/>
      <c r="TUB19" s="30"/>
      <c r="TUE19" s="30"/>
      <c r="TUH19" s="30"/>
      <c r="TUK19" s="30"/>
      <c r="TUN19" s="30"/>
      <c r="TUQ19" s="30"/>
      <c r="TUT19" s="30"/>
      <c r="TUW19" s="30"/>
      <c r="TUZ19" s="30"/>
      <c r="TVC19" s="30"/>
      <c r="TVF19" s="30"/>
      <c r="TVI19" s="30"/>
      <c r="TVL19" s="31"/>
      <c r="TVM19" s="264"/>
      <c r="TVP19" s="30"/>
      <c r="TVS19" s="30"/>
      <c r="TVV19" s="30"/>
      <c r="TVY19" s="30"/>
      <c r="TWB19" s="30"/>
      <c r="TWE19" s="30"/>
      <c r="TWH19" s="30"/>
      <c r="TWK19" s="30"/>
      <c r="TWN19" s="30"/>
      <c r="TWQ19" s="30"/>
      <c r="TWT19" s="30"/>
      <c r="TWW19" s="30"/>
      <c r="TWZ19" s="30"/>
      <c r="TXC19" s="30"/>
      <c r="TXF19" s="31"/>
      <c r="TXG19" s="264"/>
      <c r="TXJ19" s="30"/>
      <c r="TXM19" s="30"/>
      <c r="TXP19" s="30"/>
      <c r="TXS19" s="30"/>
      <c r="TXV19" s="30"/>
      <c r="TXY19" s="30"/>
      <c r="TYB19" s="30"/>
      <c r="TYE19" s="30"/>
      <c r="TYH19" s="30"/>
      <c r="TYK19" s="30"/>
      <c r="TYN19" s="30"/>
      <c r="TYQ19" s="30"/>
      <c r="TYT19" s="30"/>
      <c r="TYW19" s="30"/>
      <c r="TYZ19" s="31"/>
      <c r="TZA19" s="264"/>
      <c r="TZD19" s="30"/>
      <c r="TZG19" s="30"/>
      <c r="TZJ19" s="30"/>
      <c r="TZM19" s="30"/>
      <c r="TZP19" s="30"/>
      <c r="TZS19" s="30"/>
      <c r="TZV19" s="30"/>
      <c r="TZY19" s="30"/>
      <c r="UAB19" s="30"/>
      <c r="UAE19" s="30"/>
      <c r="UAH19" s="30"/>
      <c r="UAK19" s="30"/>
      <c r="UAN19" s="30"/>
      <c r="UAQ19" s="30"/>
      <c r="UAT19" s="31"/>
      <c r="UAU19" s="264"/>
      <c r="UAX19" s="30"/>
      <c r="UBA19" s="30"/>
      <c r="UBD19" s="30"/>
      <c r="UBG19" s="30"/>
      <c r="UBJ19" s="30"/>
      <c r="UBM19" s="30"/>
      <c r="UBP19" s="30"/>
      <c r="UBS19" s="30"/>
      <c r="UBV19" s="30"/>
      <c r="UBY19" s="30"/>
      <c r="UCB19" s="30"/>
      <c r="UCE19" s="30"/>
      <c r="UCH19" s="30"/>
      <c r="UCK19" s="30"/>
      <c r="UCN19" s="31"/>
      <c r="UCO19" s="264"/>
      <c r="UCR19" s="30"/>
      <c r="UCU19" s="30"/>
      <c r="UCX19" s="30"/>
      <c r="UDA19" s="30"/>
      <c r="UDD19" s="30"/>
      <c r="UDG19" s="30"/>
      <c r="UDJ19" s="30"/>
      <c r="UDM19" s="30"/>
      <c r="UDP19" s="30"/>
      <c r="UDS19" s="30"/>
      <c r="UDV19" s="30"/>
      <c r="UDY19" s="30"/>
      <c r="UEB19" s="30"/>
      <c r="UEE19" s="30"/>
      <c r="UEH19" s="31"/>
      <c r="UEI19" s="264"/>
      <c r="UEL19" s="30"/>
      <c r="UEO19" s="30"/>
      <c r="UER19" s="30"/>
      <c r="UEU19" s="30"/>
      <c r="UEX19" s="30"/>
      <c r="UFA19" s="30"/>
      <c r="UFD19" s="30"/>
      <c r="UFG19" s="30"/>
      <c r="UFJ19" s="30"/>
      <c r="UFM19" s="30"/>
      <c r="UFP19" s="30"/>
      <c r="UFS19" s="30"/>
      <c r="UFV19" s="30"/>
      <c r="UFY19" s="30"/>
      <c r="UGB19" s="31"/>
      <c r="UGC19" s="264"/>
      <c r="UGF19" s="30"/>
      <c r="UGI19" s="30"/>
      <c r="UGL19" s="30"/>
      <c r="UGO19" s="30"/>
      <c r="UGR19" s="30"/>
      <c r="UGU19" s="30"/>
      <c r="UGX19" s="30"/>
      <c r="UHA19" s="30"/>
      <c r="UHD19" s="30"/>
      <c r="UHG19" s="30"/>
      <c r="UHJ19" s="30"/>
      <c r="UHM19" s="30"/>
      <c r="UHP19" s="30"/>
      <c r="UHS19" s="30"/>
      <c r="UHV19" s="31"/>
      <c r="UHW19" s="264"/>
      <c r="UHZ19" s="30"/>
      <c r="UIC19" s="30"/>
      <c r="UIF19" s="30"/>
      <c r="UII19" s="30"/>
      <c r="UIL19" s="30"/>
      <c r="UIO19" s="30"/>
      <c r="UIR19" s="30"/>
      <c r="UIU19" s="30"/>
      <c r="UIX19" s="30"/>
      <c r="UJA19" s="30"/>
      <c r="UJD19" s="30"/>
      <c r="UJG19" s="30"/>
      <c r="UJJ19" s="30"/>
      <c r="UJM19" s="30"/>
      <c r="UJP19" s="31"/>
      <c r="UJQ19" s="264"/>
      <c r="UJT19" s="30"/>
      <c r="UJW19" s="30"/>
      <c r="UJZ19" s="30"/>
      <c r="UKC19" s="30"/>
      <c r="UKF19" s="30"/>
      <c r="UKI19" s="30"/>
      <c r="UKL19" s="30"/>
      <c r="UKO19" s="30"/>
      <c r="UKR19" s="30"/>
      <c r="UKU19" s="30"/>
      <c r="UKX19" s="30"/>
      <c r="ULA19" s="30"/>
      <c r="ULD19" s="30"/>
      <c r="ULG19" s="30"/>
      <c r="ULJ19" s="31"/>
      <c r="ULK19" s="264"/>
      <c r="ULN19" s="30"/>
      <c r="ULQ19" s="30"/>
      <c r="ULT19" s="30"/>
      <c r="ULW19" s="30"/>
      <c r="ULZ19" s="30"/>
      <c r="UMC19" s="30"/>
      <c r="UMF19" s="30"/>
      <c r="UMI19" s="30"/>
      <c r="UML19" s="30"/>
      <c r="UMO19" s="30"/>
      <c r="UMR19" s="30"/>
      <c r="UMU19" s="30"/>
      <c r="UMX19" s="30"/>
      <c r="UNA19" s="30"/>
      <c r="UND19" s="31"/>
      <c r="UNE19" s="264"/>
      <c r="UNH19" s="30"/>
      <c r="UNK19" s="30"/>
      <c r="UNN19" s="30"/>
      <c r="UNQ19" s="30"/>
      <c r="UNT19" s="30"/>
      <c r="UNW19" s="30"/>
      <c r="UNZ19" s="30"/>
      <c r="UOC19" s="30"/>
      <c r="UOF19" s="30"/>
      <c r="UOI19" s="30"/>
      <c r="UOL19" s="30"/>
      <c r="UOO19" s="30"/>
      <c r="UOR19" s="30"/>
      <c r="UOU19" s="30"/>
      <c r="UOX19" s="31"/>
      <c r="UOY19" s="264"/>
      <c r="UPB19" s="30"/>
      <c r="UPE19" s="30"/>
      <c r="UPH19" s="30"/>
      <c r="UPK19" s="30"/>
      <c r="UPN19" s="30"/>
      <c r="UPQ19" s="30"/>
      <c r="UPT19" s="30"/>
      <c r="UPW19" s="30"/>
      <c r="UPZ19" s="30"/>
      <c r="UQC19" s="30"/>
      <c r="UQF19" s="30"/>
      <c r="UQI19" s="30"/>
      <c r="UQL19" s="30"/>
      <c r="UQO19" s="30"/>
      <c r="UQR19" s="31"/>
      <c r="UQS19" s="264"/>
      <c r="UQV19" s="30"/>
      <c r="UQY19" s="30"/>
      <c r="URB19" s="30"/>
      <c r="URE19" s="30"/>
      <c r="URH19" s="30"/>
      <c r="URK19" s="30"/>
      <c r="URN19" s="30"/>
      <c r="URQ19" s="30"/>
      <c r="URT19" s="30"/>
      <c r="URW19" s="30"/>
      <c r="URZ19" s="30"/>
      <c r="USC19" s="30"/>
      <c r="USF19" s="30"/>
      <c r="USI19" s="30"/>
      <c r="USL19" s="31"/>
      <c r="USM19" s="264"/>
      <c r="USP19" s="30"/>
      <c r="USS19" s="30"/>
      <c r="USV19" s="30"/>
      <c r="USY19" s="30"/>
      <c r="UTB19" s="30"/>
      <c r="UTE19" s="30"/>
      <c r="UTH19" s="30"/>
      <c r="UTK19" s="30"/>
      <c r="UTN19" s="30"/>
      <c r="UTQ19" s="30"/>
      <c r="UTT19" s="30"/>
      <c r="UTW19" s="30"/>
      <c r="UTZ19" s="30"/>
      <c r="UUC19" s="30"/>
      <c r="UUF19" s="31"/>
      <c r="UUG19" s="264"/>
      <c r="UUJ19" s="30"/>
      <c r="UUM19" s="30"/>
      <c r="UUP19" s="30"/>
      <c r="UUS19" s="30"/>
      <c r="UUV19" s="30"/>
      <c r="UUY19" s="30"/>
      <c r="UVB19" s="30"/>
      <c r="UVE19" s="30"/>
      <c r="UVH19" s="30"/>
      <c r="UVK19" s="30"/>
      <c r="UVN19" s="30"/>
      <c r="UVQ19" s="30"/>
      <c r="UVT19" s="30"/>
      <c r="UVW19" s="30"/>
      <c r="UVZ19" s="31"/>
      <c r="UWA19" s="264"/>
      <c r="UWD19" s="30"/>
      <c r="UWG19" s="30"/>
      <c r="UWJ19" s="30"/>
      <c r="UWM19" s="30"/>
      <c r="UWP19" s="30"/>
      <c r="UWS19" s="30"/>
      <c r="UWV19" s="30"/>
      <c r="UWY19" s="30"/>
      <c r="UXB19" s="30"/>
      <c r="UXE19" s="30"/>
      <c r="UXH19" s="30"/>
      <c r="UXK19" s="30"/>
      <c r="UXN19" s="30"/>
      <c r="UXQ19" s="30"/>
      <c r="UXT19" s="31"/>
      <c r="UXU19" s="264"/>
      <c r="UXX19" s="30"/>
      <c r="UYA19" s="30"/>
      <c r="UYD19" s="30"/>
      <c r="UYG19" s="30"/>
      <c r="UYJ19" s="30"/>
      <c r="UYM19" s="30"/>
      <c r="UYP19" s="30"/>
      <c r="UYS19" s="30"/>
      <c r="UYV19" s="30"/>
      <c r="UYY19" s="30"/>
      <c r="UZB19" s="30"/>
      <c r="UZE19" s="30"/>
      <c r="UZH19" s="30"/>
      <c r="UZK19" s="30"/>
      <c r="UZN19" s="31"/>
      <c r="UZO19" s="264"/>
      <c r="UZR19" s="30"/>
      <c r="UZU19" s="30"/>
      <c r="UZX19" s="30"/>
      <c r="VAA19" s="30"/>
      <c r="VAD19" s="30"/>
      <c r="VAG19" s="30"/>
      <c r="VAJ19" s="30"/>
      <c r="VAM19" s="30"/>
      <c r="VAP19" s="30"/>
      <c r="VAS19" s="30"/>
      <c r="VAV19" s="30"/>
      <c r="VAY19" s="30"/>
      <c r="VBB19" s="30"/>
      <c r="VBE19" s="30"/>
      <c r="VBH19" s="31"/>
      <c r="VBI19" s="264"/>
      <c r="VBL19" s="30"/>
      <c r="VBO19" s="30"/>
      <c r="VBR19" s="30"/>
      <c r="VBU19" s="30"/>
      <c r="VBX19" s="30"/>
      <c r="VCA19" s="30"/>
      <c r="VCD19" s="30"/>
      <c r="VCG19" s="30"/>
      <c r="VCJ19" s="30"/>
      <c r="VCM19" s="30"/>
      <c r="VCP19" s="30"/>
      <c r="VCS19" s="30"/>
      <c r="VCV19" s="30"/>
      <c r="VCY19" s="30"/>
      <c r="VDB19" s="31"/>
      <c r="VDC19" s="264"/>
      <c r="VDF19" s="30"/>
      <c r="VDI19" s="30"/>
      <c r="VDL19" s="30"/>
      <c r="VDO19" s="30"/>
      <c r="VDR19" s="30"/>
      <c r="VDU19" s="30"/>
      <c r="VDX19" s="30"/>
      <c r="VEA19" s="30"/>
      <c r="VED19" s="30"/>
      <c r="VEG19" s="30"/>
      <c r="VEJ19" s="30"/>
      <c r="VEM19" s="30"/>
      <c r="VEP19" s="30"/>
      <c r="VES19" s="30"/>
      <c r="VEV19" s="31"/>
      <c r="VEW19" s="264"/>
      <c r="VEZ19" s="30"/>
      <c r="VFC19" s="30"/>
      <c r="VFF19" s="30"/>
      <c r="VFI19" s="30"/>
      <c r="VFL19" s="30"/>
      <c r="VFO19" s="30"/>
      <c r="VFR19" s="30"/>
      <c r="VFU19" s="30"/>
      <c r="VFX19" s="30"/>
      <c r="VGA19" s="30"/>
      <c r="VGD19" s="30"/>
      <c r="VGG19" s="30"/>
      <c r="VGJ19" s="30"/>
      <c r="VGM19" s="30"/>
      <c r="VGP19" s="31"/>
      <c r="VGQ19" s="264"/>
      <c r="VGT19" s="30"/>
      <c r="VGW19" s="30"/>
      <c r="VGZ19" s="30"/>
      <c r="VHC19" s="30"/>
      <c r="VHF19" s="30"/>
      <c r="VHI19" s="30"/>
      <c r="VHL19" s="30"/>
      <c r="VHO19" s="30"/>
      <c r="VHR19" s="30"/>
      <c r="VHU19" s="30"/>
      <c r="VHX19" s="30"/>
      <c r="VIA19" s="30"/>
      <c r="VID19" s="30"/>
      <c r="VIG19" s="30"/>
      <c r="VIJ19" s="31"/>
      <c r="VIK19" s="264"/>
      <c r="VIN19" s="30"/>
      <c r="VIQ19" s="30"/>
      <c r="VIT19" s="30"/>
      <c r="VIW19" s="30"/>
      <c r="VIZ19" s="30"/>
      <c r="VJC19" s="30"/>
      <c r="VJF19" s="30"/>
      <c r="VJI19" s="30"/>
      <c r="VJL19" s="30"/>
      <c r="VJO19" s="30"/>
      <c r="VJR19" s="30"/>
      <c r="VJU19" s="30"/>
      <c r="VJX19" s="30"/>
      <c r="VKA19" s="30"/>
      <c r="VKD19" s="31"/>
      <c r="VKE19" s="264"/>
      <c r="VKH19" s="30"/>
      <c r="VKK19" s="30"/>
      <c r="VKN19" s="30"/>
      <c r="VKQ19" s="30"/>
      <c r="VKT19" s="30"/>
      <c r="VKW19" s="30"/>
      <c r="VKZ19" s="30"/>
      <c r="VLC19" s="30"/>
      <c r="VLF19" s="30"/>
      <c r="VLI19" s="30"/>
      <c r="VLL19" s="30"/>
      <c r="VLO19" s="30"/>
      <c r="VLR19" s="30"/>
      <c r="VLU19" s="30"/>
      <c r="VLX19" s="31"/>
      <c r="VLY19" s="264"/>
      <c r="VMB19" s="30"/>
      <c r="VME19" s="30"/>
      <c r="VMH19" s="30"/>
      <c r="VMK19" s="30"/>
      <c r="VMN19" s="30"/>
      <c r="VMQ19" s="30"/>
      <c r="VMT19" s="30"/>
      <c r="VMW19" s="30"/>
      <c r="VMZ19" s="30"/>
      <c r="VNC19" s="30"/>
      <c r="VNF19" s="30"/>
      <c r="VNI19" s="30"/>
      <c r="VNL19" s="30"/>
      <c r="VNO19" s="30"/>
      <c r="VNR19" s="31"/>
      <c r="VNS19" s="264"/>
      <c r="VNV19" s="30"/>
      <c r="VNY19" s="30"/>
      <c r="VOB19" s="30"/>
      <c r="VOE19" s="30"/>
      <c r="VOH19" s="30"/>
      <c r="VOK19" s="30"/>
      <c r="VON19" s="30"/>
      <c r="VOQ19" s="30"/>
      <c r="VOT19" s="30"/>
      <c r="VOW19" s="30"/>
      <c r="VOZ19" s="30"/>
      <c r="VPC19" s="30"/>
      <c r="VPF19" s="30"/>
      <c r="VPI19" s="30"/>
      <c r="VPL19" s="31"/>
      <c r="VPM19" s="264"/>
      <c r="VPP19" s="30"/>
      <c r="VPS19" s="30"/>
      <c r="VPV19" s="30"/>
      <c r="VPY19" s="30"/>
      <c r="VQB19" s="30"/>
      <c r="VQE19" s="30"/>
      <c r="VQH19" s="30"/>
      <c r="VQK19" s="30"/>
      <c r="VQN19" s="30"/>
      <c r="VQQ19" s="30"/>
      <c r="VQT19" s="30"/>
      <c r="VQW19" s="30"/>
      <c r="VQZ19" s="30"/>
      <c r="VRC19" s="30"/>
      <c r="VRF19" s="31"/>
      <c r="VRG19" s="264"/>
      <c r="VRJ19" s="30"/>
      <c r="VRM19" s="30"/>
      <c r="VRP19" s="30"/>
      <c r="VRS19" s="30"/>
      <c r="VRV19" s="30"/>
      <c r="VRY19" s="30"/>
      <c r="VSB19" s="30"/>
      <c r="VSE19" s="30"/>
      <c r="VSH19" s="30"/>
      <c r="VSK19" s="30"/>
      <c r="VSN19" s="30"/>
      <c r="VSQ19" s="30"/>
      <c r="VST19" s="30"/>
      <c r="VSW19" s="30"/>
      <c r="VSZ19" s="31"/>
      <c r="VTA19" s="264"/>
      <c r="VTD19" s="30"/>
      <c r="VTG19" s="30"/>
      <c r="VTJ19" s="30"/>
      <c r="VTM19" s="30"/>
      <c r="VTP19" s="30"/>
      <c r="VTS19" s="30"/>
      <c r="VTV19" s="30"/>
      <c r="VTY19" s="30"/>
      <c r="VUB19" s="30"/>
      <c r="VUE19" s="30"/>
      <c r="VUH19" s="30"/>
      <c r="VUK19" s="30"/>
      <c r="VUN19" s="30"/>
      <c r="VUQ19" s="30"/>
      <c r="VUT19" s="31"/>
      <c r="VUU19" s="264"/>
      <c r="VUX19" s="30"/>
      <c r="VVA19" s="30"/>
      <c r="VVD19" s="30"/>
      <c r="VVG19" s="30"/>
      <c r="VVJ19" s="30"/>
      <c r="VVM19" s="30"/>
      <c r="VVP19" s="30"/>
      <c r="VVS19" s="30"/>
      <c r="VVV19" s="30"/>
      <c r="VVY19" s="30"/>
      <c r="VWB19" s="30"/>
      <c r="VWE19" s="30"/>
      <c r="VWH19" s="30"/>
      <c r="VWK19" s="30"/>
      <c r="VWN19" s="31"/>
      <c r="VWO19" s="264"/>
      <c r="VWR19" s="30"/>
      <c r="VWU19" s="30"/>
      <c r="VWX19" s="30"/>
      <c r="VXA19" s="30"/>
      <c r="VXD19" s="30"/>
      <c r="VXG19" s="30"/>
      <c r="VXJ19" s="30"/>
      <c r="VXM19" s="30"/>
      <c r="VXP19" s="30"/>
      <c r="VXS19" s="30"/>
      <c r="VXV19" s="30"/>
      <c r="VXY19" s="30"/>
      <c r="VYB19" s="30"/>
      <c r="VYE19" s="30"/>
      <c r="VYH19" s="31"/>
      <c r="VYI19" s="264"/>
      <c r="VYL19" s="30"/>
      <c r="VYO19" s="30"/>
      <c r="VYR19" s="30"/>
      <c r="VYU19" s="30"/>
      <c r="VYX19" s="30"/>
      <c r="VZA19" s="30"/>
      <c r="VZD19" s="30"/>
      <c r="VZG19" s="30"/>
      <c r="VZJ19" s="30"/>
      <c r="VZM19" s="30"/>
      <c r="VZP19" s="30"/>
      <c r="VZS19" s="30"/>
      <c r="VZV19" s="30"/>
      <c r="VZY19" s="30"/>
      <c r="WAB19" s="31"/>
      <c r="WAC19" s="264"/>
      <c r="WAF19" s="30"/>
      <c r="WAI19" s="30"/>
      <c r="WAL19" s="30"/>
      <c r="WAO19" s="30"/>
      <c r="WAR19" s="30"/>
      <c r="WAU19" s="30"/>
      <c r="WAX19" s="30"/>
      <c r="WBA19" s="30"/>
      <c r="WBD19" s="30"/>
      <c r="WBG19" s="30"/>
      <c r="WBJ19" s="30"/>
      <c r="WBM19" s="30"/>
      <c r="WBP19" s="30"/>
      <c r="WBS19" s="30"/>
      <c r="WBV19" s="31"/>
      <c r="WBW19" s="264"/>
      <c r="WBZ19" s="30"/>
      <c r="WCC19" s="30"/>
      <c r="WCF19" s="30"/>
      <c r="WCI19" s="30"/>
      <c r="WCL19" s="30"/>
      <c r="WCO19" s="30"/>
      <c r="WCR19" s="30"/>
      <c r="WCU19" s="30"/>
      <c r="WCX19" s="30"/>
      <c r="WDA19" s="30"/>
      <c r="WDD19" s="30"/>
      <c r="WDG19" s="30"/>
      <c r="WDJ19" s="30"/>
      <c r="WDM19" s="30"/>
      <c r="WDP19" s="31"/>
      <c r="WDQ19" s="264"/>
      <c r="WDT19" s="30"/>
      <c r="WDW19" s="30"/>
      <c r="WDZ19" s="30"/>
      <c r="WEC19" s="30"/>
      <c r="WEF19" s="30"/>
      <c r="WEI19" s="30"/>
      <c r="WEL19" s="30"/>
      <c r="WEO19" s="30"/>
      <c r="WER19" s="30"/>
      <c r="WEU19" s="30"/>
      <c r="WEX19" s="30"/>
      <c r="WFA19" s="30"/>
      <c r="WFD19" s="30"/>
      <c r="WFG19" s="30"/>
      <c r="WFJ19" s="31"/>
      <c r="WFK19" s="264"/>
      <c r="WFN19" s="30"/>
      <c r="WFQ19" s="30"/>
      <c r="WFT19" s="30"/>
      <c r="WFW19" s="30"/>
      <c r="WFZ19" s="30"/>
      <c r="WGC19" s="30"/>
      <c r="WGF19" s="30"/>
      <c r="WGI19" s="30"/>
      <c r="WGL19" s="30"/>
      <c r="WGO19" s="30"/>
      <c r="WGR19" s="30"/>
      <c r="WGU19" s="30"/>
      <c r="WGX19" s="30"/>
      <c r="WHA19" s="30"/>
      <c r="WHD19" s="31"/>
      <c r="WHE19" s="264"/>
      <c r="WHH19" s="30"/>
      <c r="WHK19" s="30"/>
      <c r="WHN19" s="30"/>
      <c r="WHQ19" s="30"/>
      <c r="WHT19" s="30"/>
      <c r="WHW19" s="30"/>
      <c r="WHZ19" s="30"/>
      <c r="WIC19" s="30"/>
      <c r="WIF19" s="30"/>
      <c r="WII19" s="30"/>
      <c r="WIL19" s="30"/>
      <c r="WIO19" s="30"/>
      <c r="WIR19" s="30"/>
      <c r="WIU19" s="30"/>
      <c r="WIX19" s="31"/>
      <c r="WIY19" s="264"/>
      <c r="WJB19" s="30"/>
      <c r="WJE19" s="30"/>
      <c r="WJH19" s="30"/>
      <c r="WJK19" s="30"/>
      <c r="WJN19" s="30"/>
      <c r="WJQ19" s="30"/>
      <c r="WJT19" s="30"/>
      <c r="WJW19" s="30"/>
      <c r="WJZ19" s="30"/>
      <c r="WKC19" s="30"/>
      <c r="WKF19" s="30"/>
      <c r="WKI19" s="30"/>
      <c r="WKL19" s="30"/>
      <c r="WKO19" s="30"/>
      <c r="WKR19" s="31"/>
      <c r="WKS19" s="264"/>
      <c r="WKV19" s="30"/>
      <c r="WKY19" s="30"/>
      <c r="WLB19" s="30"/>
      <c r="WLE19" s="30"/>
      <c r="WLH19" s="30"/>
      <c r="WLK19" s="30"/>
      <c r="WLN19" s="30"/>
      <c r="WLQ19" s="30"/>
      <c r="WLT19" s="30"/>
      <c r="WLW19" s="30"/>
      <c r="WLZ19" s="30"/>
      <c r="WMC19" s="30"/>
      <c r="WMF19" s="30"/>
      <c r="WMI19" s="30"/>
      <c r="WML19" s="31"/>
      <c r="WMM19" s="264"/>
      <c r="WMP19" s="30"/>
      <c r="WMS19" s="30"/>
      <c r="WMV19" s="30"/>
      <c r="WMY19" s="30"/>
      <c r="WNB19" s="30"/>
      <c r="WNE19" s="30"/>
      <c r="WNH19" s="30"/>
      <c r="WNK19" s="30"/>
      <c r="WNN19" s="30"/>
      <c r="WNQ19" s="30"/>
      <c r="WNT19" s="30"/>
      <c r="WNW19" s="30"/>
      <c r="WNZ19" s="30"/>
      <c r="WOC19" s="30"/>
      <c r="WOF19" s="31"/>
      <c r="WOG19" s="264"/>
      <c r="WOJ19" s="30"/>
      <c r="WOM19" s="30"/>
      <c r="WOP19" s="30"/>
      <c r="WOS19" s="30"/>
      <c r="WOV19" s="30"/>
      <c r="WOY19" s="30"/>
      <c r="WPB19" s="30"/>
      <c r="WPE19" s="30"/>
      <c r="WPH19" s="30"/>
      <c r="WPK19" s="30"/>
      <c r="WPN19" s="30"/>
      <c r="WPQ19" s="30"/>
      <c r="WPT19" s="30"/>
      <c r="WPW19" s="30"/>
      <c r="WPZ19" s="31"/>
      <c r="WQA19" s="264"/>
      <c r="WQD19" s="30"/>
      <c r="WQG19" s="30"/>
    </row>
    <row r="20" spans="1:1022 1025:2046 2049:3071 3074:4095 4098:5119 5122:6143 6146:7168 7171:8192 8195:9216 9219:11262 11265:12286 12289:13310 13313:14335 14338:15359 15362:15997" s="265" customFormat="1" ht="50.15" customHeight="1" thickBot="1" x14ac:dyDescent="0.4">
      <c r="A20" s="279" t="s">
        <v>126</v>
      </c>
      <c r="B20" s="288">
        <f>IF('Totals From Field Assessment'!B62+'Totals From Field Assessment'!D62=1,1,0)</f>
        <v>0</v>
      </c>
      <c r="C20" s="281">
        <f t="shared" si="0"/>
        <v>1</v>
      </c>
      <c r="D20" s="286"/>
      <c r="E20" s="288">
        <f>IF('Totals From Field Assessment'!E62+'Totals From Field Assessment'!G62=1,1,0)</f>
        <v>0</v>
      </c>
      <c r="F20" s="281">
        <f t="shared" si="1"/>
        <v>1</v>
      </c>
      <c r="G20" s="286"/>
      <c r="H20" s="288">
        <f>IF('Totals From Field Assessment'!H62+'Totals From Field Assessment'!J62=1,1,0)</f>
        <v>0</v>
      </c>
      <c r="I20" s="281">
        <f t="shared" si="2"/>
        <v>1</v>
      </c>
      <c r="J20" s="286"/>
      <c r="K20" s="288">
        <f>IF('Totals From Field Assessment'!K62+'Totals From Field Assessment'!M62=1,1,0)</f>
        <v>0</v>
      </c>
      <c r="L20" s="281">
        <f t="shared" si="3"/>
        <v>1</v>
      </c>
      <c r="M20" s="286"/>
      <c r="N20" s="288">
        <f>IF('Totals From Field Assessment'!N62+'Totals From Field Assessment'!P62=1,1,0)</f>
        <v>0</v>
      </c>
      <c r="O20" s="281">
        <f t="shared" si="4"/>
        <v>1</v>
      </c>
      <c r="P20" s="286"/>
      <c r="Q20" s="288">
        <f>IF('Totals From Field Assessment'!Q62+'Totals From Field Assessment'!S62=1,1,0)</f>
        <v>0</v>
      </c>
      <c r="R20" s="281">
        <f t="shared" si="5"/>
        <v>1</v>
      </c>
      <c r="S20" s="286"/>
      <c r="T20" s="288">
        <f>IF('Totals From Field Assessment'!T62+'Totals From Field Assessment'!V62=1,1,0)</f>
        <v>0</v>
      </c>
      <c r="U20" s="281">
        <f t="shared" si="6"/>
        <v>1</v>
      </c>
      <c r="V20" s="286"/>
      <c r="W20" s="288">
        <f>IF('Totals From Field Assessment'!W62+'Totals From Field Assessment'!Y62=1,1,0)</f>
        <v>0</v>
      </c>
      <c r="X20" s="281">
        <f t="shared" si="7"/>
        <v>1</v>
      </c>
      <c r="Y20" s="286"/>
      <c r="Z20" s="288">
        <f>IF('Totals From Field Assessment'!Z62+'Totals From Field Assessment'!AB62=1,1,0)</f>
        <v>0</v>
      </c>
      <c r="AA20" s="281">
        <f t="shared" si="8"/>
        <v>1</v>
      </c>
      <c r="AB20" s="286"/>
      <c r="AC20" s="288">
        <f>IF('Totals From Field Assessment'!AC62+'Totals From Field Assessment'!AE62=1,1,0)</f>
        <v>0</v>
      </c>
      <c r="AD20" s="281">
        <f t="shared" si="9"/>
        <v>1</v>
      </c>
      <c r="AE20" s="286"/>
      <c r="AF20" s="288">
        <f>IF('Totals From Field Assessment'!AF62+'Totals From Field Assessment'!AH62=1,1,0)</f>
        <v>0</v>
      </c>
      <c r="AG20" s="281">
        <f t="shared" si="10"/>
        <v>1</v>
      </c>
      <c r="AH20" s="286"/>
      <c r="AI20" s="288">
        <f>IF('Totals From Field Assessment'!AI62+'Totals From Field Assessment'!AK62=1,1,0)</f>
        <v>0</v>
      </c>
      <c r="AJ20" s="281">
        <f t="shared" si="11"/>
        <v>1</v>
      </c>
      <c r="AK20" s="286"/>
      <c r="AL20" s="288">
        <f>IF('Totals From Field Assessment'!AL62+'Totals From Field Assessment'!AN62=1,1,0)</f>
        <v>0</v>
      </c>
      <c r="AM20" s="281">
        <f t="shared" si="12"/>
        <v>1</v>
      </c>
      <c r="AN20" s="286"/>
      <c r="AO20" s="288">
        <f>IF('Totals From Field Assessment'!AO62+'Totals From Field Assessment'!AQ62=1,1,0)</f>
        <v>0</v>
      </c>
      <c r="AP20" s="281">
        <f t="shared" si="13"/>
        <v>1</v>
      </c>
      <c r="AQ20" s="286"/>
      <c r="AR20" s="288">
        <f>IF('Totals From Field Assessment'!AR62+'Totals From Field Assessment'!AT62=1,1,0)</f>
        <v>0</v>
      </c>
      <c r="AS20" s="281">
        <f t="shared" si="14"/>
        <v>1</v>
      </c>
      <c r="AT20" s="286"/>
      <c r="AU20" s="30"/>
      <c r="AX20" s="30"/>
      <c r="BA20" s="30"/>
      <c r="BD20" s="30"/>
      <c r="BG20" s="30"/>
      <c r="BJ20" s="30"/>
      <c r="BM20" s="30"/>
      <c r="BP20" s="30"/>
      <c r="BS20" s="30"/>
      <c r="BV20" s="31"/>
      <c r="BW20" s="264"/>
      <c r="BZ20" s="30"/>
      <c r="CC20" s="30"/>
      <c r="CF20" s="30"/>
      <c r="CI20" s="30"/>
      <c r="CL20" s="30"/>
      <c r="CO20" s="30"/>
      <c r="CR20" s="30"/>
      <c r="CU20" s="30"/>
      <c r="CX20" s="30"/>
      <c r="DA20" s="30"/>
      <c r="DD20" s="30"/>
      <c r="DG20" s="30"/>
      <c r="DJ20" s="30"/>
      <c r="DM20" s="30"/>
      <c r="DP20" s="31"/>
      <c r="DQ20" s="264"/>
      <c r="DT20" s="30"/>
      <c r="DW20" s="30"/>
      <c r="DZ20" s="30"/>
      <c r="EC20" s="30"/>
      <c r="EF20" s="30"/>
      <c r="EI20" s="30"/>
      <c r="EL20" s="30"/>
      <c r="EO20" s="30"/>
      <c r="ER20" s="30"/>
      <c r="EU20" s="30"/>
      <c r="EX20" s="30"/>
      <c r="FA20" s="30"/>
      <c r="FD20" s="30"/>
      <c r="FG20" s="30"/>
      <c r="FJ20" s="31"/>
      <c r="FK20" s="264"/>
      <c r="FN20" s="30"/>
      <c r="FQ20" s="30"/>
      <c r="FT20" s="30"/>
      <c r="FW20" s="30"/>
      <c r="FZ20" s="30"/>
      <c r="GC20" s="30"/>
      <c r="GF20" s="30"/>
      <c r="GI20" s="30"/>
      <c r="GL20" s="30"/>
      <c r="GO20" s="30"/>
      <c r="GR20" s="30"/>
      <c r="GU20" s="30"/>
      <c r="GX20" s="30"/>
      <c r="HA20" s="30"/>
      <c r="HD20" s="31"/>
      <c r="HE20" s="264"/>
      <c r="HH20" s="30"/>
      <c r="HK20" s="30"/>
      <c r="HN20" s="30"/>
      <c r="HQ20" s="30"/>
      <c r="HT20" s="30"/>
      <c r="HW20" s="30"/>
      <c r="HZ20" s="30"/>
      <c r="IC20" s="30"/>
      <c r="IF20" s="30"/>
      <c r="II20" s="30"/>
      <c r="IL20" s="30"/>
      <c r="IO20" s="30"/>
      <c r="IR20" s="30"/>
      <c r="IU20" s="30"/>
      <c r="IX20" s="31"/>
      <c r="IY20" s="264"/>
      <c r="JB20" s="30"/>
      <c r="JE20" s="30"/>
      <c r="JH20" s="30"/>
      <c r="JK20" s="30"/>
      <c r="JN20" s="30"/>
      <c r="JQ20" s="30"/>
      <c r="JT20" s="30"/>
      <c r="JW20" s="30"/>
      <c r="JZ20" s="30"/>
      <c r="KC20" s="30"/>
      <c r="KF20" s="30"/>
      <c r="KI20" s="30"/>
      <c r="KL20" s="30"/>
      <c r="KO20" s="30"/>
      <c r="KR20" s="31"/>
      <c r="KS20" s="264"/>
      <c r="KV20" s="30"/>
      <c r="KY20" s="30"/>
      <c r="LB20" s="30"/>
      <c r="LE20" s="30"/>
      <c r="LH20" s="30"/>
      <c r="LK20" s="30"/>
      <c r="LN20" s="30"/>
      <c r="LQ20" s="30"/>
      <c r="LT20" s="30"/>
      <c r="LW20" s="30"/>
      <c r="LZ20" s="30"/>
      <c r="MC20" s="30"/>
      <c r="MF20" s="30"/>
      <c r="MI20" s="30"/>
      <c r="ML20" s="31"/>
      <c r="MM20" s="264"/>
      <c r="MP20" s="30"/>
      <c r="MS20" s="30"/>
      <c r="MV20" s="30"/>
      <c r="MY20" s="30"/>
      <c r="NB20" s="30"/>
      <c r="NE20" s="30"/>
      <c r="NH20" s="30"/>
      <c r="NK20" s="30"/>
      <c r="NN20" s="30"/>
      <c r="NQ20" s="30"/>
      <c r="NT20" s="30"/>
      <c r="NW20" s="30"/>
      <c r="NZ20" s="30"/>
      <c r="OC20" s="30"/>
      <c r="OF20" s="31"/>
      <c r="OG20" s="264"/>
      <c r="OJ20" s="30"/>
      <c r="OM20" s="30"/>
      <c r="OP20" s="30"/>
      <c r="OS20" s="30"/>
      <c r="OV20" s="30"/>
      <c r="OY20" s="30"/>
      <c r="PB20" s="30"/>
      <c r="PE20" s="30"/>
      <c r="PH20" s="30"/>
      <c r="PK20" s="30"/>
      <c r="PN20" s="30"/>
      <c r="PQ20" s="30"/>
      <c r="PT20" s="30"/>
      <c r="PW20" s="30"/>
      <c r="PZ20" s="31"/>
      <c r="QA20" s="264"/>
      <c r="QD20" s="30"/>
      <c r="QG20" s="30"/>
      <c r="QJ20" s="30"/>
      <c r="QM20" s="30"/>
      <c r="QP20" s="30"/>
      <c r="QS20" s="30"/>
      <c r="QV20" s="30"/>
      <c r="QY20" s="30"/>
      <c r="RB20" s="30"/>
      <c r="RE20" s="30"/>
      <c r="RH20" s="30"/>
      <c r="RK20" s="30"/>
      <c r="RN20" s="30"/>
      <c r="RQ20" s="30"/>
      <c r="RT20" s="31"/>
      <c r="RU20" s="264"/>
      <c r="RX20" s="30"/>
      <c r="SA20" s="30"/>
      <c r="SD20" s="30"/>
      <c r="SG20" s="30"/>
      <c r="SJ20" s="30"/>
      <c r="SM20" s="30"/>
      <c r="SP20" s="30"/>
      <c r="SS20" s="30"/>
      <c r="SV20" s="30"/>
      <c r="SY20" s="30"/>
      <c r="TB20" s="30"/>
      <c r="TE20" s="30"/>
      <c r="TH20" s="30"/>
      <c r="TK20" s="30"/>
      <c r="TN20" s="31"/>
      <c r="TO20" s="264"/>
      <c r="TR20" s="30"/>
      <c r="TU20" s="30"/>
      <c r="TX20" s="30"/>
      <c r="UA20" s="30"/>
      <c r="UD20" s="30"/>
      <c r="UG20" s="30"/>
      <c r="UJ20" s="30"/>
      <c r="UM20" s="30"/>
      <c r="UP20" s="30"/>
      <c r="US20" s="30"/>
      <c r="UV20" s="30"/>
      <c r="UY20" s="30"/>
      <c r="VB20" s="30"/>
      <c r="VE20" s="30"/>
      <c r="VH20" s="31"/>
      <c r="VI20" s="264"/>
      <c r="VL20" s="30"/>
      <c r="VO20" s="30"/>
      <c r="VR20" s="30"/>
      <c r="VU20" s="30"/>
      <c r="VX20" s="30"/>
      <c r="WA20" s="30"/>
      <c r="WD20" s="30"/>
      <c r="WG20" s="30"/>
      <c r="WJ20" s="30"/>
      <c r="WM20" s="30"/>
      <c r="WP20" s="30"/>
      <c r="WS20" s="30"/>
      <c r="WV20" s="30"/>
      <c r="WY20" s="30"/>
      <c r="XB20" s="31"/>
      <c r="XC20" s="264"/>
      <c r="XF20" s="30"/>
      <c r="XI20" s="30"/>
      <c r="XL20" s="30"/>
      <c r="XO20" s="30"/>
      <c r="XR20" s="30"/>
      <c r="XU20" s="30"/>
      <c r="XX20" s="30"/>
      <c r="YA20" s="30"/>
      <c r="YD20" s="30"/>
      <c r="YG20" s="30"/>
      <c r="YJ20" s="30"/>
      <c r="YM20" s="30"/>
      <c r="YP20" s="30"/>
      <c r="YS20" s="30"/>
      <c r="YV20" s="31"/>
      <c r="YW20" s="264"/>
      <c r="YZ20" s="30"/>
      <c r="ZC20" s="30"/>
      <c r="ZF20" s="30"/>
      <c r="ZI20" s="30"/>
      <c r="ZL20" s="30"/>
      <c r="ZO20" s="30"/>
      <c r="ZR20" s="30"/>
      <c r="ZU20" s="30"/>
      <c r="ZX20" s="30"/>
      <c r="AAA20" s="30"/>
      <c r="AAD20" s="30"/>
      <c r="AAG20" s="30"/>
      <c r="AAJ20" s="30"/>
      <c r="AAM20" s="30"/>
      <c r="AAP20" s="31"/>
      <c r="AAQ20" s="264"/>
      <c r="AAT20" s="30"/>
      <c r="AAW20" s="30"/>
      <c r="AAZ20" s="30"/>
      <c r="ABC20" s="30"/>
      <c r="ABF20" s="30"/>
      <c r="ABI20" s="30"/>
      <c r="ABL20" s="30"/>
      <c r="ABO20" s="30"/>
      <c r="ABR20" s="30"/>
      <c r="ABU20" s="30"/>
      <c r="ABX20" s="30"/>
      <c r="ACA20" s="30"/>
      <c r="ACD20" s="30"/>
      <c r="ACG20" s="30"/>
      <c r="ACJ20" s="31"/>
      <c r="ACK20" s="264"/>
      <c r="ACN20" s="30"/>
      <c r="ACQ20" s="30"/>
      <c r="ACT20" s="30"/>
      <c r="ACW20" s="30"/>
      <c r="ACZ20" s="30"/>
      <c r="ADC20" s="30"/>
      <c r="ADF20" s="30"/>
      <c r="ADI20" s="30"/>
      <c r="ADL20" s="30"/>
      <c r="ADO20" s="30"/>
      <c r="ADR20" s="30"/>
      <c r="ADU20" s="30"/>
      <c r="ADX20" s="30"/>
      <c r="AEA20" s="30"/>
      <c r="AED20" s="31"/>
      <c r="AEE20" s="264"/>
      <c r="AEH20" s="30"/>
      <c r="AEK20" s="30"/>
      <c r="AEN20" s="30"/>
      <c r="AEQ20" s="30"/>
      <c r="AET20" s="30"/>
      <c r="AEW20" s="30"/>
      <c r="AEZ20" s="30"/>
      <c r="AFC20" s="30"/>
      <c r="AFF20" s="30"/>
      <c r="AFI20" s="30"/>
      <c r="AFL20" s="30"/>
      <c r="AFO20" s="30"/>
      <c r="AFR20" s="30"/>
      <c r="AFU20" s="30"/>
      <c r="AFX20" s="31"/>
      <c r="AFY20" s="264"/>
      <c r="AGB20" s="30"/>
      <c r="AGE20" s="30"/>
      <c r="AGH20" s="30"/>
      <c r="AGK20" s="30"/>
      <c r="AGN20" s="30"/>
      <c r="AGQ20" s="30"/>
      <c r="AGT20" s="30"/>
      <c r="AGW20" s="30"/>
      <c r="AGZ20" s="30"/>
      <c r="AHC20" s="30"/>
      <c r="AHF20" s="30"/>
      <c r="AHI20" s="30"/>
      <c r="AHL20" s="30"/>
      <c r="AHO20" s="30"/>
      <c r="AHR20" s="31"/>
      <c r="AHS20" s="264"/>
      <c r="AHV20" s="30"/>
      <c r="AHY20" s="30"/>
      <c r="AIB20" s="30"/>
      <c r="AIE20" s="30"/>
      <c r="AIH20" s="30"/>
      <c r="AIK20" s="30"/>
      <c r="AIN20" s="30"/>
      <c r="AIQ20" s="30"/>
      <c r="AIT20" s="30"/>
      <c r="AIW20" s="30"/>
      <c r="AIZ20" s="30"/>
      <c r="AJC20" s="30"/>
      <c r="AJF20" s="30"/>
      <c r="AJI20" s="30"/>
      <c r="AJL20" s="31"/>
      <c r="AJM20" s="264"/>
      <c r="AJP20" s="30"/>
      <c r="AJS20" s="30"/>
      <c r="AJV20" s="30"/>
      <c r="AJY20" s="30"/>
      <c r="AKB20" s="30"/>
      <c r="AKE20" s="30"/>
      <c r="AKH20" s="30"/>
      <c r="AKK20" s="30"/>
      <c r="AKN20" s="30"/>
      <c r="AKQ20" s="30"/>
      <c r="AKT20" s="30"/>
      <c r="AKW20" s="30"/>
      <c r="AKZ20" s="30"/>
      <c r="ALC20" s="30"/>
      <c r="ALF20" s="31"/>
      <c r="ALG20" s="264"/>
      <c r="ALJ20" s="30"/>
      <c r="ALM20" s="30"/>
      <c r="ALP20" s="30"/>
      <c r="ALS20" s="30"/>
      <c r="ALV20" s="30"/>
      <c r="ALY20" s="30"/>
      <c r="AMB20" s="30"/>
      <c r="AME20" s="30"/>
      <c r="AMH20" s="30"/>
      <c r="AMK20" s="30"/>
      <c r="AMN20" s="30"/>
      <c r="AMQ20" s="30"/>
      <c r="AMT20" s="30"/>
      <c r="AMW20" s="30"/>
      <c r="AMZ20" s="31"/>
      <c r="ANA20" s="264"/>
      <c r="AND20" s="30"/>
      <c r="ANG20" s="30"/>
      <c r="ANJ20" s="30"/>
      <c r="ANM20" s="30"/>
      <c r="ANP20" s="30"/>
      <c r="ANS20" s="30"/>
      <c r="ANV20" s="30"/>
      <c r="ANY20" s="30"/>
      <c r="AOB20" s="30"/>
      <c r="AOE20" s="30"/>
      <c r="AOH20" s="30"/>
      <c r="AOK20" s="30"/>
      <c r="AON20" s="30"/>
      <c r="AOQ20" s="30"/>
      <c r="AOT20" s="31"/>
      <c r="AOU20" s="264"/>
      <c r="AOX20" s="30"/>
      <c r="APA20" s="30"/>
      <c r="APD20" s="30"/>
      <c r="APG20" s="30"/>
      <c r="APJ20" s="30"/>
      <c r="APM20" s="30"/>
      <c r="APP20" s="30"/>
      <c r="APS20" s="30"/>
      <c r="APV20" s="30"/>
      <c r="APY20" s="30"/>
      <c r="AQB20" s="30"/>
      <c r="AQE20" s="30"/>
      <c r="AQH20" s="30"/>
      <c r="AQK20" s="30"/>
      <c r="AQN20" s="31"/>
      <c r="AQO20" s="264"/>
      <c r="AQR20" s="30"/>
      <c r="AQU20" s="30"/>
      <c r="AQX20" s="30"/>
      <c r="ARA20" s="30"/>
      <c r="ARD20" s="30"/>
      <c r="ARG20" s="30"/>
      <c r="ARJ20" s="30"/>
      <c r="ARM20" s="30"/>
      <c r="ARP20" s="30"/>
      <c r="ARS20" s="30"/>
      <c r="ARV20" s="30"/>
      <c r="ARY20" s="30"/>
      <c r="ASB20" s="30"/>
      <c r="ASE20" s="30"/>
      <c r="ASH20" s="31"/>
      <c r="ASI20" s="264"/>
      <c r="ASL20" s="30"/>
      <c r="ASO20" s="30"/>
      <c r="ASR20" s="30"/>
      <c r="ASU20" s="30"/>
      <c r="ASX20" s="30"/>
      <c r="ATA20" s="30"/>
      <c r="ATD20" s="30"/>
      <c r="ATG20" s="30"/>
      <c r="ATJ20" s="30"/>
      <c r="ATM20" s="30"/>
      <c r="ATP20" s="30"/>
      <c r="ATS20" s="30"/>
      <c r="ATV20" s="30"/>
      <c r="ATY20" s="30"/>
      <c r="AUB20" s="31"/>
      <c r="AUC20" s="264"/>
      <c r="AUF20" s="30"/>
      <c r="AUI20" s="30"/>
      <c r="AUL20" s="30"/>
      <c r="AUO20" s="30"/>
      <c r="AUR20" s="30"/>
      <c r="AUU20" s="30"/>
      <c r="AUX20" s="30"/>
      <c r="AVA20" s="30"/>
      <c r="AVD20" s="30"/>
      <c r="AVG20" s="30"/>
      <c r="AVJ20" s="30"/>
      <c r="AVM20" s="30"/>
      <c r="AVP20" s="30"/>
      <c r="AVS20" s="30"/>
      <c r="AVV20" s="31"/>
      <c r="AVW20" s="264"/>
      <c r="AVZ20" s="30"/>
      <c r="AWC20" s="30"/>
      <c r="AWF20" s="30"/>
      <c r="AWI20" s="30"/>
      <c r="AWL20" s="30"/>
      <c r="AWO20" s="30"/>
      <c r="AWR20" s="30"/>
      <c r="AWU20" s="30"/>
      <c r="AWX20" s="30"/>
      <c r="AXA20" s="30"/>
      <c r="AXD20" s="30"/>
      <c r="AXG20" s="30"/>
      <c r="AXJ20" s="30"/>
      <c r="AXM20" s="30"/>
      <c r="AXP20" s="31"/>
      <c r="AXQ20" s="264"/>
      <c r="AXT20" s="30"/>
      <c r="AXW20" s="30"/>
      <c r="AXZ20" s="30"/>
      <c r="AYC20" s="30"/>
      <c r="AYF20" s="30"/>
      <c r="AYI20" s="30"/>
      <c r="AYL20" s="30"/>
      <c r="AYO20" s="30"/>
      <c r="AYR20" s="30"/>
      <c r="AYU20" s="30"/>
      <c r="AYX20" s="30"/>
      <c r="AZA20" s="30"/>
      <c r="AZD20" s="30"/>
      <c r="AZG20" s="30"/>
      <c r="AZJ20" s="31"/>
      <c r="AZK20" s="264"/>
      <c r="AZN20" s="30"/>
      <c r="AZQ20" s="30"/>
      <c r="AZT20" s="30"/>
      <c r="AZW20" s="30"/>
      <c r="AZZ20" s="30"/>
      <c r="BAC20" s="30"/>
      <c r="BAF20" s="30"/>
      <c r="BAI20" s="30"/>
      <c r="BAL20" s="30"/>
      <c r="BAO20" s="30"/>
      <c r="BAR20" s="30"/>
      <c r="BAU20" s="30"/>
      <c r="BAX20" s="30"/>
      <c r="BBA20" s="30"/>
      <c r="BBD20" s="31"/>
      <c r="BBE20" s="264"/>
      <c r="BBH20" s="30"/>
      <c r="BBK20" s="30"/>
      <c r="BBN20" s="30"/>
      <c r="BBQ20" s="30"/>
      <c r="BBT20" s="30"/>
      <c r="BBW20" s="30"/>
      <c r="BBZ20" s="30"/>
      <c r="BCC20" s="30"/>
      <c r="BCF20" s="30"/>
      <c r="BCI20" s="30"/>
      <c r="BCL20" s="30"/>
      <c r="BCO20" s="30"/>
      <c r="BCR20" s="30"/>
      <c r="BCU20" s="30"/>
      <c r="BCX20" s="31"/>
      <c r="BCY20" s="264"/>
      <c r="BDB20" s="30"/>
      <c r="BDE20" s="30"/>
      <c r="BDH20" s="30"/>
      <c r="BDK20" s="30"/>
      <c r="BDN20" s="30"/>
      <c r="BDQ20" s="30"/>
      <c r="BDT20" s="30"/>
      <c r="BDW20" s="30"/>
      <c r="BDZ20" s="30"/>
      <c r="BEC20" s="30"/>
      <c r="BEF20" s="30"/>
      <c r="BEI20" s="30"/>
      <c r="BEL20" s="30"/>
      <c r="BEO20" s="30"/>
      <c r="BER20" s="31"/>
      <c r="BES20" s="264"/>
      <c r="BEV20" s="30"/>
      <c r="BEY20" s="30"/>
      <c r="BFB20" s="30"/>
      <c r="BFE20" s="30"/>
      <c r="BFH20" s="30"/>
      <c r="BFK20" s="30"/>
      <c r="BFN20" s="30"/>
      <c r="BFQ20" s="30"/>
      <c r="BFT20" s="30"/>
      <c r="BFW20" s="30"/>
      <c r="BFZ20" s="30"/>
      <c r="BGC20" s="30"/>
      <c r="BGF20" s="30"/>
      <c r="BGI20" s="30"/>
      <c r="BGL20" s="31"/>
      <c r="BGM20" s="264"/>
      <c r="BGP20" s="30"/>
      <c r="BGS20" s="30"/>
      <c r="BGV20" s="30"/>
      <c r="BGY20" s="30"/>
      <c r="BHB20" s="30"/>
      <c r="BHE20" s="30"/>
      <c r="BHH20" s="30"/>
      <c r="BHK20" s="30"/>
      <c r="BHN20" s="30"/>
      <c r="BHQ20" s="30"/>
      <c r="BHT20" s="30"/>
      <c r="BHW20" s="30"/>
      <c r="BHZ20" s="30"/>
      <c r="BIC20" s="30"/>
      <c r="BIF20" s="31"/>
      <c r="BIG20" s="264"/>
      <c r="BIJ20" s="30"/>
      <c r="BIM20" s="30"/>
      <c r="BIP20" s="30"/>
      <c r="BIS20" s="30"/>
      <c r="BIV20" s="30"/>
      <c r="BIY20" s="30"/>
      <c r="BJB20" s="30"/>
      <c r="BJE20" s="30"/>
      <c r="BJH20" s="30"/>
      <c r="BJK20" s="30"/>
      <c r="BJN20" s="30"/>
      <c r="BJQ20" s="30"/>
      <c r="BJT20" s="30"/>
      <c r="BJW20" s="30"/>
      <c r="BJZ20" s="31"/>
      <c r="BKA20" s="264"/>
      <c r="BKD20" s="30"/>
      <c r="BKG20" s="30"/>
      <c r="BKJ20" s="30"/>
      <c r="BKM20" s="30"/>
      <c r="BKP20" s="30"/>
      <c r="BKS20" s="30"/>
      <c r="BKV20" s="30"/>
      <c r="BKY20" s="30"/>
      <c r="BLB20" s="30"/>
      <c r="BLE20" s="30"/>
      <c r="BLH20" s="30"/>
      <c r="BLK20" s="30"/>
      <c r="BLN20" s="30"/>
      <c r="BLQ20" s="30"/>
      <c r="BLT20" s="31"/>
      <c r="BLU20" s="264"/>
      <c r="BLX20" s="30"/>
      <c r="BMA20" s="30"/>
      <c r="BMD20" s="30"/>
      <c r="BMG20" s="30"/>
      <c r="BMJ20" s="30"/>
      <c r="BMM20" s="30"/>
      <c r="BMP20" s="30"/>
      <c r="BMS20" s="30"/>
      <c r="BMV20" s="30"/>
      <c r="BMY20" s="30"/>
      <c r="BNB20" s="30"/>
      <c r="BNE20" s="30"/>
      <c r="BNH20" s="30"/>
      <c r="BNK20" s="30"/>
      <c r="BNN20" s="31"/>
      <c r="BNO20" s="264"/>
      <c r="BNR20" s="30"/>
      <c r="BNU20" s="30"/>
      <c r="BNX20" s="30"/>
      <c r="BOA20" s="30"/>
      <c r="BOD20" s="30"/>
      <c r="BOG20" s="30"/>
      <c r="BOJ20" s="30"/>
      <c r="BOM20" s="30"/>
      <c r="BOP20" s="30"/>
      <c r="BOS20" s="30"/>
      <c r="BOV20" s="30"/>
      <c r="BOY20" s="30"/>
      <c r="BPB20" s="30"/>
      <c r="BPE20" s="30"/>
      <c r="BPH20" s="31"/>
      <c r="BPI20" s="264"/>
      <c r="BPL20" s="30"/>
      <c r="BPO20" s="30"/>
      <c r="BPR20" s="30"/>
      <c r="BPU20" s="30"/>
      <c r="BPX20" s="30"/>
      <c r="BQA20" s="30"/>
      <c r="BQD20" s="30"/>
      <c r="BQG20" s="30"/>
      <c r="BQJ20" s="30"/>
      <c r="BQM20" s="30"/>
      <c r="BQP20" s="30"/>
      <c r="BQS20" s="30"/>
      <c r="BQV20" s="30"/>
      <c r="BQY20" s="30"/>
      <c r="BRB20" s="31"/>
      <c r="BRC20" s="264"/>
      <c r="BRF20" s="30"/>
      <c r="BRI20" s="30"/>
      <c r="BRL20" s="30"/>
      <c r="BRO20" s="30"/>
      <c r="BRR20" s="30"/>
      <c r="BRU20" s="30"/>
      <c r="BRX20" s="30"/>
      <c r="BSA20" s="30"/>
      <c r="BSD20" s="30"/>
      <c r="BSG20" s="30"/>
      <c r="BSJ20" s="30"/>
      <c r="BSM20" s="30"/>
      <c r="BSP20" s="30"/>
      <c r="BSS20" s="30"/>
      <c r="BSV20" s="31"/>
      <c r="BSW20" s="264"/>
      <c r="BSZ20" s="30"/>
      <c r="BTC20" s="30"/>
      <c r="BTF20" s="30"/>
      <c r="BTI20" s="30"/>
      <c r="BTL20" s="30"/>
      <c r="BTO20" s="30"/>
      <c r="BTR20" s="30"/>
      <c r="BTU20" s="30"/>
      <c r="BTX20" s="30"/>
      <c r="BUA20" s="30"/>
      <c r="BUD20" s="30"/>
      <c r="BUG20" s="30"/>
      <c r="BUJ20" s="30"/>
      <c r="BUM20" s="30"/>
      <c r="BUP20" s="31"/>
      <c r="BUQ20" s="264"/>
      <c r="BUT20" s="30"/>
      <c r="BUW20" s="30"/>
      <c r="BUZ20" s="30"/>
      <c r="BVC20" s="30"/>
      <c r="BVF20" s="30"/>
      <c r="BVI20" s="30"/>
      <c r="BVL20" s="30"/>
      <c r="BVO20" s="30"/>
      <c r="BVR20" s="30"/>
      <c r="BVU20" s="30"/>
      <c r="BVX20" s="30"/>
      <c r="BWA20" s="30"/>
      <c r="BWD20" s="30"/>
      <c r="BWG20" s="30"/>
      <c r="BWJ20" s="31"/>
      <c r="BWK20" s="264"/>
      <c r="BWN20" s="30"/>
      <c r="BWQ20" s="30"/>
      <c r="BWT20" s="30"/>
      <c r="BWW20" s="30"/>
      <c r="BWZ20" s="30"/>
      <c r="BXC20" s="30"/>
      <c r="BXF20" s="30"/>
      <c r="BXI20" s="30"/>
      <c r="BXL20" s="30"/>
      <c r="BXO20" s="30"/>
      <c r="BXR20" s="30"/>
      <c r="BXU20" s="30"/>
      <c r="BXX20" s="30"/>
      <c r="BYA20" s="30"/>
      <c r="BYD20" s="31"/>
      <c r="BYE20" s="264"/>
      <c r="BYH20" s="30"/>
      <c r="BYK20" s="30"/>
      <c r="BYN20" s="30"/>
      <c r="BYQ20" s="30"/>
      <c r="BYT20" s="30"/>
      <c r="BYW20" s="30"/>
      <c r="BYZ20" s="30"/>
      <c r="BZC20" s="30"/>
      <c r="BZF20" s="30"/>
      <c r="BZI20" s="30"/>
      <c r="BZL20" s="30"/>
      <c r="BZO20" s="30"/>
      <c r="BZR20" s="30"/>
      <c r="BZU20" s="30"/>
      <c r="BZX20" s="31"/>
      <c r="BZY20" s="264"/>
      <c r="CAB20" s="30"/>
      <c r="CAE20" s="30"/>
      <c r="CAH20" s="30"/>
      <c r="CAK20" s="30"/>
      <c r="CAN20" s="30"/>
      <c r="CAQ20" s="30"/>
      <c r="CAT20" s="30"/>
      <c r="CAW20" s="30"/>
      <c r="CAZ20" s="30"/>
      <c r="CBC20" s="30"/>
      <c r="CBF20" s="30"/>
      <c r="CBI20" s="30"/>
      <c r="CBL20" s="30"/>
      <c r="CBO20" s="30"/>
      <c r="CBR20" s="31"/>
      <c r="CBS20" s="264"/>
      <c r="CBV20" s="30"/>
      <c r="CBY20" s="30"/>
      <c r="CCB20" s="30"/>
      <c r="CCE20" s="30"/>
      <c r="CCH20" s="30"/>
      <c r="CCK20" s="30"/>
      <c r="CCN20" s="30"/>
      <c r="CCQ20" s="30"/>
      <c r="CCT20" s="30"/>
      <c r="CCW20" s="30"/>
      <c r="CCZ20" s="30"/>
      <c r="CDC20" s="30"/>
      <c r="CDF20" s="30"/>
      <c r="CDI20" s="30"/>
      <c r="CDL20" s="31"/>
      <c r="CDM20" s="264"/>
      <c r="CDP20" s="30"/>
      <c r="CDS20" s="30"/>
      <c r="CDV20" s="30"/>
      <c r="CDY20" s="30"/>
      <c r="CEB20" s="30"/>
      <c r="CEE20" s="30"/>
      <c r="CEH20" s="30"/>
      <c r="CEK20" s="30"/>
      <c r="CEN20" s="30"/>
      <c r="CEQ20" s="30"/>
      <c r="CET20" s="30"/>
      <c r="CEW20" s="30"/>
      <c r="CEZ20" s="30"/>
      <c r="CFC20" s="30"/>
      <c r="CFF20" s="31"/>
      <c r="CFG20" s="264"/>
      <c r="CFJ20" s="30"/>
      <c r="CFM20" s="30"/>
      <c r="CFP20" s="30"/>
      <c r="CFS20" s="30"/>
      <c r="CFV20" s="30"/>
      <c r="CFY20" s="30"/>
      <c r="CGB20" s="30"/>
      <c r="CGE20" s="30"/>
      <c r="CGH20" s="30"/>
      <c r="CGK20" s="30"/>
      <c r="CGN20" s="30"/>
      <c r="CGQ20" s="30"/>
      <c r="CGT20" s="30"/>
      <c r="CGW20" s="30"/>
      <c r="CGZ20" s="31"/>
      <c r="CHA20" s="264"/>
      <c r="CHD20" s="30"/>
      <c r="CHG20" s="30"/>
      <c r="CHJ20" s="30"/>
      <c r="CHM20" s="30"/>
      <c r="CHP20" s="30"/>
      <c r="CHS20" s="30"/>
      <c r="CHV20" s="30"/>
      <c r="CHY20" s="30"/>
      <c r="CIB20" s="30"/>
      <c r="CIE20" s="30"/>
      <c r="CIH20" s="30"/>
      <c r="CIK20" s="30"/>
      <c r="CIN20" s="30"/>
      <c r="CIQ20" s="30"/>
      <c r="CIT20" s="31"/>
      <c r="CIU20" s="264"/>
      <c r="CIX20" s="30"/>
      <c r="CJA20" s="30"/>
      <c r="CJD20" s="30"/>
      <c r="CJG20" s="30"/>
      <c r="CJJ20" s="30"/>
      <c r="CJM20" s="30"/>
      <c r="CJP20" s="30"/>
      <c r="CJS20" s="30"/>
      <c r="CJV20" s="30"/>
      <c r="CJY20" s="30"/>
      <c r="CKB20" s="30"/>
      <c r="CKE20" s="30"/>
      <c r="CKH20" s="30"/>
      <c r="CKK20" s="30"/>
      <c r="CKN20" s="31"/>
      <c r="CKO20" s="264"/>
      <c r="CKR20" s="30"/>
      <c r="CKU20" s="30"/>
      <c r="CKX20" s="30"/>
      <c r="CLA20" s="30"/>
      <c r="CLD20" s="30"/>
      <c r="CLG20" s="30"/>
      <c r="CLJ20" s="30"/>
      <c r="CLM20" s="30"/>
      <c r="CLP20" s="30"/>
      <c r="CLS20" s="30"/>
      <c r="CLV20" s="30"/>
      <c r="CLY20" s="30"/>
      <c r="CMB20" s="30"/>
      <c r="CME20" s="30"/>
      <c r="CMH20" s="31"/>
      <c r="CMI20" s="264"/>
      <c r="CML20" s="30"/>
      <c r="CMO20" s="30"/>
      <c r="CMR20" s="30"/>
      <c r="CMU20" s="30"/>
      <c r="CMX20" s="30"/>
      <c r="CNA20" s="30"/>
      <c r="CND20" s="30"/>
      <c r="CNG20" s="30"/>
      <c r="CNJ20" s="30"/>
      <c r="CNM20" s="30"/>
      <c r="CNP20" s="30"/>
      <c r="CNS20" s="30"/>
      <c r="CNV20" s="30"/>
      <c r="CNY20" s="30"/>
      <c r="COB20" s="31"/>
      <c r="COC20" s="264"/>
      <c r="COF20" s="30"/>
      <c r="COI20" s="30"/>
      <c r="COL20" s="30"/>
      <c r="COO20" s="30"/>
      <c r="COR20" s="30"/>
      <c r="COU20" s="30"/>
      <c r="COX20" s="30"/>
      <c r="CPA20" s="30"/>
      <c r="CPD20" s="30"/>
      <c r="CPG20" s="30"/>
      <c r="CPJ20" s="30"/>
      <c r="CPM20" s="30"/>
      <c r="CPP20" s="30"/>
      <c r="CPS20" s="30"/>
      <c r="CPV20" s="31"/>
      <c r="CPW20" s="264"/>
      <c r="CPZ20" s="30"/>
      <c r="CQC20" s="30"/>
      <c r="CQF20" s="30"/>
      <c r="CQI20" s="30"/>
      <c r="CQL20" s="30"/>
      <c r="CQO20" s="30"/>
      <c r="CQR20" s="30"/>
      <c r="CQU20" s="30"/>
      <c r="CQX20" s="30"/>
      <c r="CRA20" s="30"/>
      <c r="CRD20" s="30"/>
      <c r="CRG20" s="30"/>
      <c r="CRJ20" s="30"/>
      <c r="CRM20" s="30"/>
      <c r="CRP20" s="31"/>
      <c r="CRQ20" s="264"/>
      <c r="CRT20" s="30"/>
      <c r="CRW20" s="30"/>
      <c r="CRZ20" s="30"/>
      <c r="CSC20" s="30"/>
      <c r="CSF20" s="30"/>
      <c r="CSI20" s="30"/>
      <c r="CSL20" s="30"/>
      <c r="CSO20" s="30"/>
      <c r="CSR20" s="30"/>
      <c r="CSU20" s="30"/>
      <c r="CSX20" s="30"/>
      <c r="CTA20" s="30"/>
      <c r="CTD20" s="30"/>
      <c r="CTG20" s="30"/>
      <c r="CTJ20" s="31"/>
      <c r="CTK20" s="264"/>
      <c r="CTN20" s="30"/>
      <c r="CTQ20" s="30"/>
      <c r="CTT20" s="30"/>
      <c r="CTW20" s="30"/>
      <c r="CTZ20" s="30"/>
      <c r="CUC20" s="30"/>
      <c r="CUF20" s="30"/>
      <c r="CUI20" s="30"/>
      <c r="CUL20" s="30"/>
      <c r="CUO20" s="30"/>
      <c r="CUR20" s="30"/>
      <c r="CUU20" s="30"/>
      <c r="CUX20" s="30"/>
      <c r="CVA20" s="30"/>
      <c r="CVD20" s="31"/>
      <c r="CVE20" s="264"/>
      <c r="CVH20" s="30"/>
      <c r="CVK20" s="30"/>
      <c r="CVN20" s="30"/>
      <c r="CVQ20" s="30"/>
      <c r="CVT20" s="30"/>
      <c r="CVW20" s="30"/>
      <c r="CVZ20" s="30"/>
      <c r="CWC20" s="30"/>
      <c r="CWF20" s="30"/>
      <c r="CWI20" s="30"/>
      <c r="CWL20" s="30"/>
      <c r="CWO20" s="30"/>
      <c r="CWR20" s="30"/>
      <c r="CWU20" s="30"/>
      <c r="CWX20" s="31"/>
      <c r="CWY20" s="264"/>
      <c r="CXB20" s="30"/>
      <c r="CXE20" s="30"/>
      <c r="CXH20" s="30"/>
      <c r="CXK20" s="30"/>
      <c r="CXN20" s="30"/>
      <c r="CXQ20" s="30"/>
      <c r="CXT20" s="30"/>
      <c r="CXW20" s="30"/>
      <c r="CXZ20" s="30"/>
      <c r="CYC20" s="30"/>
      <c r="CYF20" s="30"/>
      <c r="CYI20" s="30"/>
      <c r="CYL20" s="30"/>
      <c r="CYO20" s="30"/>
      <c r="CYR20" s="31"/>
      <c r="CYS20" s="264"/>
      <c r="CYV20" s="30"/>
      <c r="CYY20" s="30"/>
      <c r="CZB20" s="30"/>
      <c r="CZE20" s="30"/>
      <c r="CZH20" s="30"/>
      <c r="CZK20" s="30"/>
      <c r="CZN20" s="30"/>
      <c r="CZQ20" s="30"/>
      <c r="CZT20" s="30"/>
      <c r="CZW20" s="30"/>
      <c r="CZZ20" s="30"/>
      <c r="DAC20" s="30"/>
      <c r="DAF20" s="30"/>
      <c r="DAI20" s="30"/>
      <c r="DAL20" s="31"/>
      <c r="DAM20" s="264"/>
      <c r="DAP20" s="30"/>
      <c r="DAS20" s="30"/>
      <c r="DAV20" s="30"/>
      <c r="DAY20" s="30"/>
      <c r="DBB20" s="30"/>
      <c r="DBE20" s="30"/>
      <c r="DBH20" s="30"/>
      <c r="DBK20" s="30"/>
      <c r="DBN20" s="30"/>
      <c r="DBQ20" s="30"/>
      <c r="DBT20" s="30"/>
      <c r="DBW20" s="30"/>
      <c r="DBZ20" s="30"/>
      <c r="DCC20" s="30"/>
      <c r="DCF20" s="31"/>
      <c r="DCG20" s="264"/>
      <c r="DCJ20" s="30"/>
      <c r="DCM20" s="30"/>
      <c r="DCP20" s="30"/>
      <c r="DCS20" s="30"/>
      <c r="DCV20" s="30"/>
      <c r="DCY20" s="30"/>
      <c r="DDB20" s="30"/>
      <c r="DDE20" s="30"/>
      <c r="DDH20" s="30"/>
      <c r="DDK20" s="30"/>
      <c r="DDN20" s="30"/>
      <c r="DDQ20" s="30"/>
      <c r="DDT20" s="30"/>
      <c r="DDW20" s="30"/>
      <c r="DDZ20" s="31"/>
      <c r="DEA20" s="264"/>
      <c r="DED20" s="30"/>
      <c r="DEG20" s="30"/>
      <c r="DEJ20" s="30"/>
      <c r="DEM20" s="30"/>
      <c r="DEP20" s="30"/>
      <c r="DES20" s="30"/>
      <c r="DEV20" s="30"/>
      <c r="DEY20" s="30"/>
      <c r="DFB20" s="30"/>
      <c r="DFE20" s="30"/>
      <c r="DFH20" s="30"/>
      <c r="DFK20" s="30"/>
      <c r="DFN20" s="30"/>
      <c r="DFQ20" s="30"/>
      <c r="DFT20" s="31"/>
      <c r="DFU20" s="264"/>
      <c r="DFX20" s="30"/>
      <c r="DGA20" s="30"/>
      <c r="DGD20" s="30"/>
      <c r="DGG20" s="30"/>
      <c r="DGJ20" s="30"/>
      <c r="DGM20" s="30"/>
      <c r="DGP20" s="30"/>
      <c r="DGS20" s="30"/>
      <c r="DGV20" s="30"/>
      <c r="DGY20" s="30"/>
      <c r="DHB20" s="30"/>
      <c r="DHE20" s="30"/>
      <c r="DHH20" s="30"/>
      <c r="DHK20" s="30"/>
      <c r="DHN20" s="31"/>
      <c r="DHO20" s="264"/>
      <c r="DHR20" s="30"/>
      <c r="DHU20" s="30"/>
      <c r="DHX20" s="30"/>
      <c r="DIA20" s="30"/>
      <c r="DID20" s="30"/>
      <c r="DIG20" s="30"/>
      <c r="DIJ20" s="30"/>
      <c r="DIM20" s="30"/>
      <c r="DIP20" s="30"/>
      <c r="DIS20" s="30"/>
      <c r="DIV20" s="30"/>
      <c r="DIY20" s="30"/>
      <c r="DJB20" s="30"/>
      <c r="DJE20" s="30"/>
      <c r="DJH20" s="31"/>
      <c r="DJI20" s="264"/>
      <c r="DJL20" s="30"/>
      <c r="DJO20" s="30"/>
      <c r="DJR20" s="30"/>
      <c r="DJU20" s="30"/>
      <c r="DJX20" s="30"/>
      <c r="DKA20" s="30"/>
      <c r="DKD20" s="30"/>
      <c r="DKG20" s="30"/>
      <c r="DKJ20" s="30"/>
      <c r="DKM20" s="30"/>
      <c r="DKP20" s="30"/>
      <c r="DKS20" s="30"/>
      <c r="DKV20" s="30"/>
      <c r="DKY20" s="30"/>
      <c r="DLB20" s="31"/>
      <c r="DLC20" s="264"/>
      <c r="DLF20" s="30"/>
      <c r="DLI20" s="30"/>
      <c r="DLL20" s="30"/>
      <c r="DLO20" s="30"/>
      <c r="DLR20" s="30"/>
      <c r="DLU20" s="30"/>
      <c r="DLX20" s="30"/>
      <c r="DMA20" s="30"/>
      <c r="DMD20" s="30"/>
      <c r="DMG20" s="30"/>
      <c r="DMJ20" s="30"/>
      <c r="DMM20" s="30"/>
      <c r="DMP20" s="30"/>
      <c r="DMS20" s="30"/>
      <c r="DMV20" s="31"/>
      <c r="DMW20" s="264"/>
      <c r="DMZ20" s="30"/>
      <c r="DNC20" s="30"/>
      <c r="DNF20" s="30"/>
      <c r="DNI20" s="30"/>
      <c r="DNL20" s="30"/>
      <c r="DNO20" s="30"/>
      <c r="DNR20" s="30"/>
      <c r="DNU20" s="30"/>
      <c r="DNX20" s="30"/>
      <c r="DOA20" s="30"/>
      <c r="DOD20" s="30"/>
      <c r="DOG20" s="30"/>
      <c r="DOJ20" s="30"/>
      <c r="DOM20" s="30"/>
      <c r="DOP20" s="31"/>
      <c r="DOQ20" s="264"/>
      <c r="DOT20" s="30"/>
      <c r="DOW20" s="30"/>
      <c r="DOZ20" s="30"/>
      <c r="DPC20" s="30"/>
      <c r="DPF20" s="30"/>
      <c r="DPI20" s="30"/>
      <c r="DPL20" s="30"/>
      <c r="DPO20" s="30"/>
      <c r="DPR20" s="30"/>
      <c r="DPU20" s="30"/>
      <c r="DPX20" s="30"/>
      <c r="DQA20" s="30"/>
      <c r="DQD20" s="30"/>
      <c r="DQG20" s="30"/>
      <c r="DQJ20" s="31"/>
      <c r="DQK20" s="264"/>
      <c r="DQN20" s="30"/>
      <c r="DQQ20" s="30"/>
      <c r="DQT20" s="30"/>
      <c r="DQW20" s="30"/>
      <c r="DQZ20" s="30"/>
      <c r="DRC20" s="30"/>
      <c r="DRF20" s="30"/>
      <c r="DRI20" s="30"/>
      <c r="DRL20" s="30"/>
      <c r="DRO20" s="30"/>
      <c r="DRR20" s="30"/>
      <c r="DRU20" s="30"/>
      <c r="DRX20" s="30"/>
      <c r="DSA20" s="30"/>
      <c r="DSD20" s="31"/>
      <c r="DSE20" s="264"/>
      <c r="DSH20" s="30"/>
      <c r="DSK20" s="30"/>
      <c r="DSN20" s="30"/>
      <c r="DSQ20" s="30"/>
      <c r="DST20" s="30"/>
      <c r="DSW20" s="30"/>
      <c r="DSZ20" s="30"/>
      <c r="DTC20" s="30"/>
      <c r="DTF20" s="30"/>
      <c r="DTI20" s="30"/>
      <c r="DTL20" s="30"/>
      <c r="DTO20" s="30"/>
      <c r="DTR20" s="30"/>
      <c r="DTU20" s="30"/>
      <c r="DTX20" s="31"/>
      <c r="DTY20" s="264"/>
      <c r="DUB20" s="30"/>
      <c r="DUE20" s="30"/>
      <c r="DUH20" s="30"/>
      <c r="DUK20" s="30"/>
      <c r="DUN20" s="30"/>
      <c r="DUQ20" s="30"/>
      <c r="DUT20" s="30"/>
      <c r="DUW20" s="30"/>
      <c r="DUZ20" s="30"/>
      <c r="DVC20" s="30"/>
      <c r="DVF20" s="30"/>
      <c r="DVI20" s="30"/>
      <c r="DVL20" s="30"/>
      <c r="DVO20" s="30"/>
      <c r="DVR20" s="31"/>
      <c r="DVS20" s="264"/>
      <c r="DVV20" s="30"/>
      <c r="DVY20" s="30"/>
      <c r="DWB20" s="30"/>
      <c r="DWE20" s="30"/>
      <c r="DWH20" s="30"/>
      <c r="DWK20" s="30"/>
      <c r="DWN20" s="30"/>
      <c r="DWQ20" s="30"/>
      <c r="DWT20" s="30"/>
      <c r="DWW20" s="30"/>
      <c r="DWZ20" s="30"/>
      <c r="DXC20" s="30"/>
      <c r="DXF20" s="30"/>
      <c r="DXI20" s="30"/>
      <c r="DXL20" s="31"/>
      <c r="DXM20" s="264"/>
      <c r="DXP20" s="30"/>
      <c r="DXS20" s="30"/>
      <c r="DXV20" s="30"/>
      <c r="DXY20" s="30"/>
      <c r="DYB20" s="30"/>
      <c r="DYE20" s="30"/>
      <c r="DYH20" s="30"/>
      <c r="DYK20" s="30"/>
      <c r="DYN20" s="30"/>
      <c r="DYQ20" s="30"/>
      <c r="DYT20" s="30"/>
      <c r="DYW20" s="30"/>
      <c r="DYZ20" s="30"/>
      <c r="DZC20" s="30"/>
      <c r="DZF20" s="31"/>
      <c r="DZG20" s="264"/>
      <c r="DZJ20" s="30"/>
      <c r="DZM20" s="30"/>
      <c r="DZP20" s="30"/>
      <c r="DZS20" s="30"/>
      <c r="DZV20" s="30"/>
      <c r="DZY20" s="30"/>
      <c r="EAB20" s="30"/>
      <c r="EAE20" s="30"/>
      <c r="EAH20" s="30"/>
      <c r="EAK20" s="30"/>
      <c r="EAN20" s="30"/>
      <c r="EAQ20" s="30"/>
      <c r="EAT20" s="30"/>
      <c r="EAW20" s="30"/>
      <c r="EAZ20" s="31"/>
      <c r="EBA20" s="264"/>
      <c r="EBD20" s="30"/>
      <c r="EBG20" s="30"/>
      <c r="EBJ20" s="30"/>
      <c r="EBM20" s="30"/>
      <c r="EBP20" s="30"/>
      <c r="EBS20" s="30"/>
      <c r="EBV20" s="30"/>
      <c r="EBY20" s="30"/>
      <c r="ECB20" s="30"/>
      <c r="ECE20" s="30"/>
      <c r="ECH20" s="30"/>
      <c r="ECK20" s="30"/>
      <c r="ECN20" s="30"/>
      <c r="ECQ20" s="30"/>
      <c r="ECT20" s="31"/>
      <c r="ECU20" s="264"/>
      <c r="ECX20" s="30"/>
      <c r="EDA20" s="30"/>
      <c r="EDD20" s="30"/>
      <c r="EDG20" s="30"/>
      <c r="EDJ20" s="30"/>
      <c r="EDM20" s="30"/>
      <c r="EDP20" s="30"/>
      <c r="EDS20" s="30"/>
      <c r="EDV20" s="30"/>
      <c r="EDY20" s="30"/>
      <c r="EEB20" s="30"/>
      <c r="EEE20" s="30"/>
      <c r="EEH20" s="30"/>
      <c r="EEK20" s="30"/>
      <c r="EEN20" s="31"/>
      <c r="EEO20" s="264"/>
      <c r="EER20" s="30"/>
      <c r="EEU20" s="30"/>
      <c r="EEX20" s="30"/>
      <c r="EFA20" s="30"/>
      <c r="EFD20" s="30"/>
      <c r="EFG20" s="30"/>
      <c r="EFJ20" s="30"/>
      <c r="EFM20" s="30"/>
      <c r="EFP20" s="30"/>
      <c r="EFS20" s="30"/>
      <c r="EFV20" s="30"/>
      <c r="EFY20" s="30"/>
      <c r="EGB20" s="30"/>
      <c r="EGE20" s="30"/>
      <c r="EGH20" s="31"/>
      <c r="EGI20" s="264"/>
      <c r="EGL20" s="30"/>
      <c r="EGO20" s="30"/>
      <c r="EGR20" s="30"/>
      <c r="EGU20" s="30"/>
      <c r="EGX20" s="30"/>
      <c r="EHA20" s="30"/>
      <c r="EHD20" s="30"/>
      <c r="EHG20" s="30"/>
      <c r="EHJ20" s="30"/>
      <c r="EHM20" s="30"/>
      <c r="EHP20" s="30"/>
      <c r="EHS20" s="30"/>
      <c r="EHV20" s="30"/>
      <c r="EHY20" s="30"/>
      <c r="EIB20" s="31"/>
      <c r="EIC20" s="264"/>
      <c r="EIF20" s="30"/>
      <c r="EII20" s="30"/>
      <c r="EIL20" s="30"/>
      <c r="EIO20" s="30"/>
      <c r="EIR20" s="30"/>
      <c r="EIU20" s="30"/>
      <c r="EIX20" s="30"/>
      <c r="EJA20" s="30"/>
      <c r="EJD20" s="30"/>
      <c r="EJG20" s="30"/>
      <c r="EJJ20" s="30"/>
      <c r="EJM20" s="30"/>
      <c r="EJP20" s="30"/>
      <c r="EJS20" s="30"/>
      <c r="EJV20" s="31"/>
      <c r="EJW20" s="264"/>
      <c r="EJZ20" s="30"/>
      <c r="EKC20" s="30"/>
      <c r="EKF20" s="30"/>
      <c r="EKI20" s="30"/>
      <c r="EKL20" s="30"/>
      <c r="EKO20" s="30"/>
      <c r="EKR20" s="30"/>
      <c r="EKU20" s="30"/>
      <c r="EKX20" s="30"/>
      <c r="ELA20" s="30"/>
      <c r="ELD20" s="30"/>
      <c r="ELG20" s="30"/>
      <c r="ELJ20" s="30"/>
      <c r="ELM20" s="30"/>
      <c r="ELP20" s="31"/>
      <c r="ELQ20" s="264"/>
      <c r="ELT20" s="30"/>
      <c r="ELW20" s="30"/>
      <c r="ELZ20" s="30"/>
      <c r="EMC20" s="30"/>
      <c r="EMF20" s="30"/>
      <c r="EMI20" s="30"/>
      <c r="EML20" s="30"/>
      <c r="EMO20" s="30"/>
      <c r="EMR20" s="30"/>
      <c r="EMU20" s="30"/>
      <c r="EMX20" s="30"/>
      <c r="ENA20" s="30"/>
      <c r="END20" s="30"/>
      <c r="ENG20" s="30"/>
      <c r="ENJ20" s="31"/>
      <c r="ENK20" s="264"/>
      <c r="ENN20" s="30"/>
      <c r="ENQ20" s="30"/>
      <c r="ENT20" s="30"/>
      <c r="ENW20" s="30"/>
      <c r="ENZ20" s="30"/>
      <c r="EOC20" s="30"/>
      <c r="EOF20" s="30"/>
      <c r="EOI20" s="30"/>
      <c r="EOL20" s="30"/>
      <c r="EOO20" s="30"/>
      <c r="EOR20" s="30"/>
      <c r="EOU20" s="30"/>
      <c r="EOX20" s="30"/>
      <c r="EPA20" s="30"/>
      <c r="EPD20" s="31"/>
      <c r="EPE20" s="264"/>
      <c r="EPH20" s="30"/>
      <c r="EPK20" s="30"/>
      <c r="EPN20" s="30"/>
      <c r="EPQ20" s="30"/>
      <c r="EPT20" s="30"/>
      <c r="EPW20" s="30"/>
      <c r="EPZ20" s="30"/>
      <c r="EQC20" s="30"/>
      <c r="EQF20" s="30"/>
      <c r="EQI20" s="30"/>
      <c r="EQL20" s="30"/>
      <c r="EQO20" s="30"/>
      <c r="EQR20" s="30"/>
      <c r="EQU20" s="30"/>
      <c r="EQX20" s="31"/>
      <c r="EQY20" s="264"/>
      <c r="ERB20" s="30"/>
      <c r="ERE20" s="30"/>
      <c r="ERH20" s="30"/>
      <c r="ERK20" s="30"/>
      <c r="ERN20" s="30"/>
      <c r="ERQ20" s="30"/>
      <c r="ERT20" s="30"/>
      <c r="ERW20" s="30"/>
      <c r="ERZ20" s="30"/>
      <c r="ESC20" s="30"/>
      <c r="ESF20" s="30"/>
      <c r="ESI20" s="30"/>
      <c r="ESL20" s="30"/>
      <c r="ESO20" s="30"/>
      <c r="ESR20" s="31"/>
      <c r="ESS20" s="264"/>
      <c r="ESV20" s="30"/>
      <c r="ESY20" s="30"/>
      <c r="ETB20" s="30"/>
      <c r="ETE20" s="30"/>
      <c r="ETH20" s="30"/>
      <c r="ETK20" s="30"/>
      <c r="ETN20" s="30"/>
      <c r="ETQ20" s="30"/>
      <c r="ETT20" s="30"/>
      <c r="ETW20" s="30"/>
      <c r="ETZ20" s="30"/>
      <c r="EUC20" s="30"/>
      <c r="EUF20" s="30"/>
      <c r="EUI20" s="30"/>
      <c r="EUL20" s="31"/>
      <c r="EUM20" s="264"/>
      <c r="EUP20" s="30"/>
      <c r="EUS20" s="30"/>
      <c r="EUV20" s="30"/>
      <c r="EUY20" s="30"/>
      <c r="EVB20" s="30"/>
      <c r="EVE20" s="30"/>
      <c r="EVH20" s="30"/>
      <c r="EVK20" s="30"/>
      <c r="EVN20" s="30"/>
      <c r="EVQ20" s="30"/>
      <c r="EVT20" s="30"/>
      <c r="EVW20" s="30"/>
      <c r="EVZ20" s="30"/>
      <c r="EWC20" s="30"/>
      <c r="EWF20" s="31"/>
      <c r="EWG20" s="264"/>
      <c r="EWJ20" s="30"/>
      <c r="EWM20" s="30"/>
      <c r="EWP20" s="30"/>
      <c r="EWS20" s="30"/>
      <c r="EWV20" s="30"/>
      <c r="EWY20" s="30"/>
      <c r="EXB20" s="30"/>
      <c r="EXE20" s="30"/>
      <c r="EXH20" s="30"/>
      <c r="EXK20" s="30"/>
      <c r="EXN20" s="30"/>
      <c r="EXQ20" s="30"/>
      <c r="EXT20" s="30"/>
      <c r="EXW20" s="30"/>
      <c r="EXZ20" s="31"/>
      <c r="EYA20" s="264"/>
      <c r="EYD20" s="30"/>
      <c r="EYG20" s="30"/>
      <c r="EYJ20" s="30"/>
      <c r="EYM20" s="30"/>
      <c r="EYP20" s="30"/>
      <c r="EYS20" s="30"/>
      <c r="EYV20" s="30"/>
      <c r="EYY20" s="30"/>
      <c r="EZB20" s="30"/>
      <c r="EZE20" s="30"/>
      <c r="EZH20" s="30"/>
      <c r="EZK20" s="30"/>
      <c r="EZN20" s="30"/>
      <c r="EZQ20" s="30"/>
      <c r="EZT20" s="31"/>
      <c r="EZU20" s="264"/>
      <c r="EZX20" s="30"/>
      <c r="FAA20" s="30"/>
      <c r="FAD20" s="30"/>
      <c r="FAG20" s="30"/>
      <c r="FAJ20" s="30"/>
      <c r="FAM20" s="30"/>
      <c r="FAP20" s="30"/>
      <c r="FAS20" s="30"/>
      <c r="FAV20" s="30"/>
      <c r="FAY20" s="30"/>
      <c r="FBB20" s="30"/>
      <c r="FBE20" s="30"/>
      <c r="FBH20" s="30"/>
      <c r="FBK20" s="30"/>
      <c r="FBN20" s="31"/>
      <c r="FBO20" s="264"/>
      <c r="FBR20" s="30"/>
      <c r="FBU20" s="30"/>
      <c r="FBX20" s="30"/>
      <c r="FCA20" s="30"/>
      <c r="FCD20" s="30"/>
      <c r="FCG20" s="30"/>
      <c r="FCJ20" s="30"/>
      <c r="FCM20" s="30"/>
      <c r="FCP20" s="30"/>
      <c r="FCS20" s="30"/>
      <c r="FCV20" s="30"/>
      <c r="FCY20" s="30"/>
      <c r="FDB20" s="30"/>
      <c r="FDE20" s="30"/>
      <c r="FDH20" s="31"/>
      <c r="FDI20" s="264"/>
      <c r="FDL20" s="30"/>
      <c r="FDO20" s="30"/>
      <c r="FDR20" s="30"/>
      <c r="FDU20" s="30"/>
      <c r="FDX20" s="30"/>
      <c r="FEA20" s="30"/>
      <c r="FED20" s="30"/>
      <c r="FEG20" s="30"/>
      <c r="FEJ20" s="30"/>
      <c r="FEM20" s="30"/>
      <c r="FEP20" s="30"/>
      <c r="FES20" s="30"/>
      <c r="FEV20" s="30"/>
      <c r="FEY20" s="30"/>
      <c r="FFB20" s="31"/>
      <c r="FFC20" s="264"/>
      <c r="FFF20" s="30"/>
      <c r="FFI20" s="30"/>
      <c r="FFL20" s="30"/>
      <c r="FFO20" s="30"/>
      <c r="FFR20" s="30"/>
      <c r="FFU20" s="30"/>
      <c r="FFX20" s="30"/>
      <c r="FGA20" s="30"/>
      <c r="FGD20" s="30"/>
      <c r="FGG20" s="30"/>
      <c r="FGJ20" s="30"/>
      <c r="FGM20" s="30"/>
      <c r="FGP20" s="30"/>
      <c r="FGS20" s="30"/>
      <c r="FGV20" s="31"/>
      <c r="FGW20" s="264"/>
      <c r="FGZ20" s="30"/>
      <c r="FHC20" s="30"/>
      <c r="FHF20" s="30"/>
      <c r="FHI20" s="30"/>
      <c r="FHL20" s="30"/>
      <c r="FHO20" s="30"/>
      <c r="FHR20" s="30"/>
      <c r="FHU20" s="30"/>
      <c r="FHX20" s="30"/>
      <c r="FIA20" s="30"/>
      <c r="FID20" s="30"/>
      <c r="FIG20" s="30"/>
      <c r="FIJ20" s="30"/>
      <c r="FIM20" s="30"/>
      <c r="FIP20" s="31"/>
      <c r="FIQ20" s="264"/>
      <c r="FIT20" s="30"/>
      <c r="FIW20" s="30"/>
      <c r="FIZ20" s="30"/>
      <c r="FJC20" s="30"/>
      <c r="FJF20" s="30"/>
      <c r="FJI20" s="30"/>
      <c r="FJL20" s="30"/>
      <c r="FJO20" s="30"/>
      <c r="FJR20" s="30"/>
      <c r="FJU20" s="30"/>
      <c r="FJX20" s="30"/>
      <c r="FKA20" s="30"/>
      <c r="FKD20" s="30"/>
      <c r="FKG20" s="30"/>
      <c r="FKJ20" s="31"/>
      <c r="FKK20" s="264"/>
      <c r="FKN20" s="30"/>
      <c r="FKQ20" s="30"/>
      <c r="FKT20" s="30"/>
      <c r="FKW20" s="30"/>
      <c r="FKZ20" s="30"/>
      <c r="FLC20" s="30"/>
      <c r="FLF20" s="30"/>
      <c r="FLI20" s="30"/>
      <c r="FLL20" s="30"/>
      <c r="FLO20" s="30"/>
      <c r="FLR20" s="30"/>
      <c r="FLU20" s="30"/>
      <c r="FLX20" s="30"/>
      <c r="FMA20" s="30"/>
      <c r="FMD20" s="31"/>
      <c r="FME20" s="264"/>
      <c r="FMH20" s="30"/>
      <c r="FMK20" s="30"/>
      <c r="FMN20" s="30"/>
      <c r="FMQ20" s="30"/>
      <c r="FMT20" s="30"/>
      <c r="FMW20" s="30"/>
      <c r="FMZ20" s="30"/>
      <c r="FNC20" s="30"/>
      <c r="FNF20" s="30"/>
      <c r="FNI20" s="30"/>
      <c r="FNL20" s="30"/>
      <c r="FNO20" s="30"/>
      <c r="FNR20" s="30"/>
      <c r="FNU20" s="30"/>
      <c r="FNX20" s="31"/>
      <c r="FNY20" s="264"/>
      <c r="FOB20" s="30"/>
      <c r="FOE20" s="30"/>
      <c r="FOH20" s="30"/>
      <c r="FOK20" s="30"/>
      <c r="FON20" s="30"/>
      <c r="FOQ20" s="30"/>
      <c r="FOT20" s="30"/>
      <c r="FOW20" s="30"/>
      <c r="FOZ20" s="30"/>
      <c r="FPC20" s="30"/>
      <c r="FPF20" s="30"/>
      <c r="FPI20" s="30"/>
      <c r="FPL20" s="30"/>
      <c r="FPO20" s="30"/>
      <c r="FPR20" s="31"/>
      <c r="FPS20" s="264"/>
      <c r="FPV20" s="30"/>
      <c r="FPY20" s="30"/>
      <c r="FQB20" s="30"/>
      <c r="FQE20" s="30"/>
      <c r="FQH20" s="30"/>
      <c r="FQK20" s="30"/>
      <c r="FQN20" s="30"/>
      <c r="FQQ20" s="30"/>
      <c r="FQT20" s="30"/>
      <c r="FQW20" s="30"/>
      <c r="FQZ20" s="30"/>
      <c r="FRC20" s="30"/>
      <c r="FRF20" s="30"/>
      <c r="FRI20" s="30"/>
      <c r="FRL20" s="31"/>
      <c r="FRM20" s="264"/>
      <c r="FRP20" s="30"/>
      <c r="FRS20" s="30"/>
      <c r="FRV20" s="30"/>
      <c r="FRY20" s="30"/>
      <c r="FSB20" s="30"/>
      <c r="FSE20" s="30"/>
      <c r="FSH20" s="30"/>
      <c r="FSK20" s="30"/>
      <c r="FSN20" s="30"/>
      <c r="FSQ20" s="30"/>
      <c r="FST20" s="30"/>
      <c r="FSW20" s="30"/>
      <c r="FSZ20" s="30"/>
      <c r="FTC20" s="30"/>
      <c r="FTF20" s="31"/>
      <c r="FTG20" s="264"/>
      <c r="FTJ20" s="30"/>
      <c r="FTM20" s="30"/>
      <c r="FTP20" s="30"/>
      <c r="FTS20" s="30"/>
      <c r="FTV20" s="30"/>
      <c r="FTY20" s="30"/>
      <c r="FUB20" s="30"/>
      <c r="FUE20" s="30"/>
      <c r="FUH20" s="30"/>
      <c r="FUK20" s="30"/>
      <c r="FUN20" s="30"/>
      <c r="FUQ20" s="30"/>
      <c r="FUT20" s="30"/>
      <c r="FUW20" s="30"/>
      <c r="FUZ20" s="31"/>
      <c r="FVA20" s="264"/>
      <c r="FVD20" s="30"/>
      <c r="FVG20" s="30"/>
      <c r="FVJ20" s="30"/>
      <c r="FVM20" s="30"/>
      <c r="FVP20" s="30"/>
      <c r="FVS20" s="30"/>
      <c r="FVV20" s="30"/>
      <c r="FVY20" s="30"/>
      <c r="FWB20" s="30"/>
      <c r="FWE20" s="30"/>
      <c r="FWH20" s="30"/>
      <c r="FWK20" s="30"/>
      <c r="FWN20" s="30"/>
      <c r="FWQ20" s="30"/>
      <c r="FWT20" s="31"/>
      <c r="FWU20" s="264"/>
      <c r="FWX20" s="30"/>
      <c r="FXA20" s="30"/>
      <c r="FXD20" s="30"/>
      <c r="FXG20" s="30"/>
      <c r="FXJ20" s="30"/>
      <c r="FXM20" s="30"/>
      <c r="FXP20" s="30"/>
      <c r="FXS20" s="30"/>
      <c r="FXV20" s="30"/>
      <c r="FXY20" s="30"/>
      <c r="FYB20" s="30"/>
      <c r="FYE20" s="30"/>
      <c r="FYH20" s="30"/>
      <c r="FYK20" s="30"/>
      <c r="FYN20" s="31"/>
      <c r="FYO20" s="264"/>
      <c r="FYR20" s="30"/>
      <c r="FYU20" s="30"/>
      <c r="FYX20" s="30"/>
      <c r="FZA20" s="30"/>
      <c r="FZD20" s="30"/>
      <c r="FZG20" s="30"/>
      <c r="FZJ20" s="30"/>
      <c r="FZM20" s="30"/>
      <c r="FZP20" s="30"/>
      <c r="FZS20" s="30"/>
      <c r="FZV20" s="30"/>
      <c r="FZY20" s="30"/>
      <c r="GAB20" s="30"/>
      <c r="GAE20" s="30"/>
      <c r="GAH20" s="31"/>
      <c r="GAI20" s="264"/>
      <c r="GAL20" s="30"/>
      <c r="GAO20" s="30"/>
      <c r="GAR20" s="30"/>
      <c r="GAU20" s="30"/>
      <c r="GAX20" s="30"/>
      <c r="GBA20" s="30"/>
      <c r="GBD20" s="30"/>
      <c r="GBG20" s="30"/>
      <c r="GBJ20" s="30"/>
      <c r="GBM20" s="30"/>
      <c r="GBP20" s="30"/>
      <c r="GBS20" s="30"/>
      <c r="GBV20" s="30"/>
      <c r="GBY20" s="30"/>
      <c r="GCB20" s="31"/>
      <c r="GCC20" s="264"/>
      <c r="GCF20" s="30"/>
      <c r="GCI20" s="30"/>
      <c r="GCL20" s="30"/>
      <c r="GCO20" s="30"/>
      <c r="GCR20" s="30"/>
      <c r="GCU20" s="30"/>
      <c r="GCX20" s="30"/>
      <c r="GDA20" s="30"/>
      <c r="GDD20" s="30"/>
      <c r="GDG20" s="30"/>
      <c r="GDJ20" s="30"/>
      <c r="GDM20" s="30"/>
      <c r="GDP20" s="30"/>
      <c r="GDS20" s="30"/>
      <c r="GDV20" s="31"/>
      <c r="GDW20" s="264"/>
      <c r="GDZ20" s="30"/>
      <c r="GEC20" s="30"/>
      <c r="GEF20" s="30"/>
      <c r="GEI20" s="30"/>
      <c r="GEL20" s="30"/>
      <c r="GEO20" s="30"/>
      <c r="GER20" s="30"/>
      <c r="GEU20" s="30"/>
      <c r="GEX20" s="30"/>
      <c r="GFA20" s="30"/>
      <c r="GFD20" s="30"/>
      <c r="GFG20" s="30"/>
      <c r="GFJ20" s="30"/>
      <c r="GFM20" s="30"/>
      <c r="GFP20" s="31"/>
      <c r="GFQ20" s="264"/>
      <c r="GFT20" s="30"/>
      <c r="GFW20" s="30"/>
      <c r="GFZ20" s="30"/>
      <c r="GGC20" s="30"/>
      <c r="GGF20" s="30"/>
      <c r="GGI20" s="30"/>
      <c r="GGL20" s="30"/>
      <c r="GGO20" s="30"/>
      <c r="GGR20" s="30"/>
      <c r="GGU20" s="30"/>
      <c r="GGX20" s="30"/>
      <c r="GHA20" s="30"/>
      <c r="GHD20" s="30"/>
      <c r="GHG20" s="30"/>
      <c r="GHJ20" s="31"/>
      <c r="GHK20" s="264"/>
      <c r="GHN20" s="30"/>
      <c r="GHQ20" s="30"/>
      <c r="GHT20" s="30"/>
      <c r="GHW20" s="30"/>
      <c r="GHZ20" s="30"/>
      <c r="GIC20" s="30"/>
      <c r="GIF20" s="30"/>
      <c r="GII20" s="30"/>
      <c r="GIL20" s="30"/>
      <c r="GIO20" s="30"/>
      <c r="GIR20" s="30"/>
      <c r="GIU20" s="30"/>
      <c r="GIX20" s="30"/>
      <c r="GJA20" s="30"/>
      <c r="GJD20" s="31"/>
      <c r="GJE20" s="264"/>
      <c r="GJH20" s="30"/>
      <c r="GJK20" s="30"/>
      <c r="GJN20" s="30"/>
      <c r="GJQ20" s="30"/>
      <c r="GJT20" s="30"/>
      <c r="GJW20" s="30"/>
      <c r="GJZ20" s="30"/>
      <c r="GKC20" s="30"/>
      <c r="GKF20" s="30"/>
      <c r="GKI20" s="30"/>
      <c r="GKL20" s="30"/>
      <c r="GKO20" s="30"/>
      <c r="GKR20" s="30"/>
      <c r="GKU20" s="30"/>
      <c r="GKX20" s="31"/>
      <c r="GKY20" s="264"/>
      <c r="GLB20" s="30"/>
      <c r="GLE20" s="30"/>
      <c r="GLH20" s="30"/>
      <c r="GLK20" s="30"/>
      <c r="GLN20" s="30"/>
      <c r="GLQ20" s="30"/>
      <c r="GLT20" s="30"/>
      <c r="GLW20" s="30"/>
      <c r="GLZ20" s="30"/>
      <c r="GMC20" s="30"/>
      <c r="GMF20" s="30"/>
      <c r="GMI20" s="30"/>
      <c r="GML20" s="30"/>
      <c r="GMO20" s="30"/>
      <c r="GMR20" s="31"/>
      <c r="GMS20" s="264"/>
      <c r="GMV20" s="30"/>
      <c r="GMY20" s="30"/>
      <c r="GNB20" s="30"/>
      <c r="GNE20" s="30"/>
      <c r="GNH20" s="30"/>
      <c r="GNK20" s="30"/>
      <c r="GNN20" s="30"/>
      <c r="GNQ20" s="30"/>
      <c r="GNT20" s="30"/>
      <c r="GNW20" s="30"/>
      <c r="GNZ20" s="30"/>
      <c r="GOC20" s="30"/>
      <c r="GOF20" s="30"/>
      <c r="GOI20" s="30"/>
      <c r="GOL20" s="31"/>
      <c r="GOM20" s="264"/>
      <c r="GOP20" s="30"/>
      <c r="GOS20" s="30"/>
      <c r="GOV20" s="30"/>
      <c r="GOY20" s="30"/>
      <c r="GPB20" s="30"/>
      <c r="GPE20" s="30"/>
      <c r="GPH20" s="30"/>
      <c r="GPK20" s="30"/>
      <c r="GPN20" s="30"/>
      <c r="GPQ20" s="30"/>
      <c r="GPT20" s="30"/>
      <c r="GPW20" s="30"/>
      <c r="GPZ20" s="30"/>
      <c r="GQC20" s="30"/>
      <c r="GQF20" s="31"/>
      <c r="GQG20" s="264"/>
      <c r="GQJ20" s="30"/>
      <c r="GQM20" s="30"/>
      <c r="GQP20" s="30"/>
      <c r="GQS20" s="30"/>
      <c r="GQV20" s="30"/>
      <c r="GQY20" s="30"/>
      <c r="GRB20" s="30"/>
      <c r="GRE20" s="30"/>
      <c r="GRH20" s="30"/>
      <c r="GRK20" s="30"/>
      <c r="GRN20" s="30"/>
      <c r="GRQ20" s="30"/>
      <c r="GRT20" s="30"/>
      <c r="GRW20" s="30"/>
      <c r="GRZ20" s="31"/>
      <c r="GSA20" s="264"/>
      <c r="GSD20" s="30"/>
      <c r="GSG20" s="30"/>
      <c r="GSJ20" s="30"/>
      <c r="GSM20" s="30"/>
      <c r="GSP20" s="30"/>
      <c r="GSS20" s="30"/>
      <c r="GSV20" s="30"/>
      <c r="GSY20" s="30"/>
      <c r="GTB20" s="30"/>
      <c r="GTE20" s="30"/>
      <c r="GTH20" s="30"/>
      <c r="GTK20" s="30"/>
      <c r="GTN20" s="30"/>
      <c r="GTQ20" s="30"/>
      <c r="GTT20" s="31"/>
      <c r="GTU20" s="264"/>
      <c r="GTX20" s="30"/>
      <c r="GUA20" s="30"/>
      <c r="GUD20" s="30"/>
      <c r="GUG20" s="30"/>
      <c r="GUJ20" s="30"/>
      <c r="GUM20" s="30"/>
      <c r="GUP20" s="30"/>
      <c r="GUS20" s="30"/>
      <c r="GUV20" s="30"/>
      <c r="GUY20" s="30"/>
      <c r="GVB20" s="30"/>
      <c r="GVE20" s="30"/>
      <c r="GVH20" s="30"/>
      <c r="GVK20" s="30"/>
      <c r="GVN20" s="31"/>
      <c r="GVO20" s="264"/>
      <c r="GVR20" s="30"/>
      <c r="GVU20" s="30"/>
      <c r="GVX20" s="30"/>
      <c r="GWA20" s="30"/>
      <c r="GWD20" s="30"/>
      <c r="GWG20" s="30"/>
      <c r="GWJ20" s="30"/>
      <c r="GWM20" s="30"/>
      <c r="GWP20" s="30"/>
      <c r="GWS20" s="30"/>
      <c r="GWV20" s="30"/>
      <c r="GWY20" s="30"/>
      <c r="GXB20" s="30"/>
      <c r="GXE20" s="30"/>
      <c r="GXH20" s="31"/>
      <c r="GXI20" s="264"/>
      <c r="GXL20" s="30"/>
      <c r="GXO20" s="30"/>
      <c r="GXR20" s="30"/>
      <c r="GXU20" s="30"/>
      <c r="GXX20" s="30"/>
      <c r="GYA20" s="30"/>
      <c r="GYD20" s="30"/>
      <c r="GYG20" s="30"/>
      <c r="GYJ20" s="30"/>
      <c r="GYM20" s="30"/>
      <c r="GYP20" s="30"/>
      <c r="GYS20" s="30"/>
      <c r="GYV20" s="30"/>
      <c r="GYY20" s="30"/>
      <c r="GZB20" s="31"/>
      <c r="GZC20" s="264"/>
      <c r="GZF20" s="30"/>
      <c r="GZI20" s="30"/>
      <c r="GZL20" s="30"/>
      <c r="GZO20" s="30"/>
      <c r="GZR20" s="30"/>
      <c r="GZU20" s="30"/>
      <c r="GZX20" s="30"/>
      <c r="HAA20" s="30"/>
      <c r="HAD20" s="30"/>
      <c r="HAG20" s="30"/>
      <c r="HAJ20" s="30"/>
      <c r="HAM20" s="30"/>
      <c r="HAP20" s="30"/>
      <c r="HAS20" s="30"/>
      <c r="HAV20" s="31"/>
      <c r="HAW20" s="264"/>
      <c r="HAZ20" s="30"/>
      <c r="HBC20" s="30"/>
      <c r="HBF20" s="30"/>
      <c r="HBI20" s="30"/>
      <c r="HBL20" s="30"/>
      <c r="HBO20" s="30"/>
      <c r="HBR20" s="30"/>
      <c r="HBU20" s="30"/>
      <c r="HBX20" s="30"/>
      <c r="HCA20" s="30"/>
      <c r="HCD20" s="30"/>
      <c r="HCG20" s="30"/>
      <c r="HCJ20" s="30"/>
      <c r="HCM20" s="30"/>
      <c r="HCP20" s="31"/>
      <c r="HCQ20" s="264"/>
      <c r="HCT20" s="30"/>
      <c r="HCW20" s="30"/>
      <c r="HCZ20" s="30"/>
      <c r="HDC20" s="30"/>
      <c r="HDF20" s="30"/>
      <c r="HDI20" s="30"/>
      <c r="HDL20" s="30"/>
      <c r="HDO20" s="30"/>
      <c r="HDR20" s="30"/>
      <c r="HDU20" s="30"/>
      <c r="HDX20" s="30"/>
      <c r="HEA20" s="30"/>
      <c r="HED20" s="30"/>
      <c r="HEG20" s="30"/>
      <c r="HEJ20" s="31"/>
      <c r="HEK20" s="264"/>
      <c r="HEN20" s="30"/>
      <c r="HEQ20" s="30"/>
      <c r="HET20" s="30"/>
      <c r="HEW20" s="30"/>
      <c r="HEZ20" s="30"/>
      <c r="HFC20" s="30"/>
      <c r="HFF20" s="30"/>
      <c r="HFI20" s="30"/>
      <c r="HFL20" s="30"/>
      <c r="HFO20" s="30"/>
      <c r="HFR20" s="30"/>
      <c r="HFU20" s="30"/>
      <c r="HFX20" s="30"/>
      <c r="HGA20" s="30"/>
      <c r="HGD20" s="31"/>
      <c r="HGE20" s="264"/>
      <c r="HGH20" s="30"/>
      <c r="HGK20" s="30"/>
      <c r="HGN20" s="30"/>
      <c r="HGQ20" s="30"/>
      <c r="HGT20" s="30"/>
      <c r="HGW20" s="30"/>
      <c r="HGZ20" s="30"/>
      <c r="HHC20" s="30"/>
      <c r="HHF20" s="30"/>
      <c r="HHI20" s="30"/>
      <c r="HHL20" s="30"/>
      <c r="HHO20" s="30"/>
      <c r="HHR20" s="30"/>
      <c r="HHU20" s="30"/>
      <c r="HHX20" s="31"/>
      <c r="HHY20" s="264"/>
      <c r="HIB20" s="30"/>
      <c r="HIE20" s="30"/>
      <c r="HIH20" s="30"/>
      <c r="HIK20" s="30"/>
      <c r="HIN20" s="30"/>
      <c r="HIQ20" s="30"/>
      <c r="HIT20" s="30"/>
      <c r="HIW20" s="30"/>
      <c r="HIZ20" s="30"/>
      <c r="HJC20" s="30"/>
      <c r="HJF20" s="30"/>
      <c r="HJI20" s="30"/>
      <c r="HJL20" s="30"/>
      <c r="HJO20" s="30"/>
      <c r="HJR20" s="31"/>
      <c r="HJS20" s="264"/>
      <c r="HJV20" s="30"/>
      <c r="HJY20" s="30"/>
      <c r="HKB20" s="30"/>
      <c r="HKE20" s="30"/>
      <c r="HKH20" s="30"/>
      <c r="HKK20" s="30"/>
      <c r="HKN20" s="30"/>
      <c r="HKQ20" s="30"/>
      <c r="HKT20" s="30"/>
      <c r="HKW20" s="30"/>
      <c r="HKZ20" s="30"/>
      <c r="HLC20" s="30"/>
      <c r="HLF20" s="30"/>
      <c r="HLI20" s="30"/>
      <c r="HLL20" s="31"/>
      <c r="HLM20" s="264"/>
      <c r="HLP20" s="30"/>
      <c r="HLS20" s="30"/>
      <c r="HLV20" s="30"/>
      <c r="HLY20" s="30"/>
      <c r="HMB20" s="30"/>
      <c r="HME20" s="30"/>
      <c r="HMH20" s="30"/>
      <c r="HMK20" s="30"/>
      <c r="HMN20" s="30"/>
      <c r="HMQ20" s="30"/>
      <c r="HMT20" s="30"/>
      <c r="HMW20" s="30"/>
      <c r="HMZ20" s="30"/>
      <c r="HNC20" s="30"/>
      <c r="HNF20" s="31"/>
      <c r="HNG20" s="264"/>
      <c r="HNJ20" s="30"/>
      <c r="HNM20" s="30"/>
      <c r="HNP20" s="30"/>
      <c r="HNS20" s="30"/>
      <c r="HNV20" s="30"/>
      <c r="HNY20" s="30"/>
      <c r="HOB20" s="30"/>
      <c r="HOE20" s="30"/>
      <c r="HOH20" s="30"/>
      <c r="HOK20" s="30"/>
      <c r="HON20" s="30"/>
      <c r="HOQ20" s="30"/>
      <c r="HOT20" s="30"/>
      <c r="HOW20" s="30"/>
      <c r="HOZ20" s="31"/>
      <c r="HPA20" s="264"/>
      <c r="HPD20" s="30"/>
      <c r="HPG20" s="30"/>
      <c r="HPJ20" s="30"/>
      <c r="HPM20" s="30"/>
      <c r="HPP20" s="30"/>
      <c r="HPS20" s="30"/>
      <c r="HPV20" s="30"/>
      <c r="HPY20" s="30"/>
      <c r="HQB20" s="30"/>
      <c r="HQE20" s="30"/>
      <c r="HQH20" s="30"/>
      <c r="HQK20" s="30"/>
      <c r="HQN20" s="30"/>
      <c r="HQQ20" s="30"/>
      <c r="HQT20" s="31"/>
      <c r="HQU20" s="264"/>
      <c r="HQX20" s="30"/>
      <c r="HRA20" s="30"/>
      <c r="HRD20" s="30"/>
      <c r="HRG20" s="30"/>
      <c r="HRJ20" s="30"/>
      <c r="HRM20" s="30"/>
      <c r="HRP20" s="30"/>
      <c r="HRS20" s="30"/>
      <c r="HRV20" s="30"/>
      <c r="HRY20" s="30"/>
      <c r="HSB20" s="30"/>
      <c r="HSE20" s="30"/>
      <c r="HSH20" s="30"/>
      <c r="HSK20" s="30"/>
      <c r="HSN20" s="31"/>
      <c r="HSO20" s="264"/>
      <c r="HSR20" s="30"/>
      <c r="HSU20" s="30"/>
      <c r="HSX20" s="30"/>
      <c r="HTA20" s="30"/>
      <c r="HTD20" s="30"/>
      <c r="HTG20" s="30"/>
      <c r="HTJ20" s="30"/>
      <c r="HTM20" s="30"/>
      <c r="HTP20" s="30"/>
      <c r="HTS20" s="30"/>
      <c r="HTV20" s="30"/>
      <c r="HTY20" s="30"/>
      <c r="HUB20" s="30"/>
      <c r="HUE20" s="30"/>
      <c r="HUH20" s="31"/>
      <c r="HUI20" s="264"/>
      <c r="HUL20" s="30"/>
      <c r="HUO20" s="30"/>
      <c r="HUR20" s="30"/>
      <c r="HUU20" s="30"/>
      <c r="HUX20" s="30"/>
      <c r="HVA20" s="30"/>
      <c r="HVD20" s="30"/>
      <c r="HVG20" s="30"/>
      <c r="HVJ20" s="30"/>
      <c r="HVM20" s="30"/>
      <c r="HVP20" s="30"/>
      <c r="HVS20" s="30"/>
      <c r="HVV20" s="30"/>
      <c r="HVY20" s="30"/>
      <c r="HWB20" s="31"/>
      <c r="HWC20" s="264"/>
      <c r="HWF20" s="30"/>
      <c r="HWI20" s="30"/>
      <c r="HWL20" s="30"/>
      <c r="HWO20" s="30"/>
      <c r="HWR20" s="30"/>
      <c r="HWU20" s="30"/>
      <c r="HWX20" s="30"/>
      <c r="HXA20" s="30"/>
      <c r="HXD20" s="30"/>
      <c r="HXG20" s="30"/>
      <c r="HXJ20" s="30"/>
      <c r="HXM20" s="30"/>
      <c r="HXP20" s="30"/>
      <c r="HXS20" s="30"/>
      <c r="HXV20" s="31"/>
      <c r="HXW20" s="264"/>
      <c r="HXZ20" s="30"/>
      <c r="HYC20" s="30"/>
      <c r="HYF20" s="30"/>
      <c r="HYI20" s="30"/>
      <c r="HYL20" s="30"/>
      <c r="HYO20" s="30"/>
      <c r="HYR20" s="30"/>
      <c r="HYU20" s="30"/>
      <c r="HYX20" s="30"/>
      <c r="HZA20" s="30"/>
      <c r="HZD20" s="30"/>
      <c r="HZG20" s="30"/>
      <c r="HZJ20" s="30"/>
      <c r="HZM20" s="30"/>
      <c r="HZP20" s="31"/>
      <c r="HZQ20" s="264"/>
      <c r="HZT20" s="30"/>
      <c r="HZW20" s="30"/>
      <c r="HZZ20" s="30"/>
      <c r="IAC20" s="30"/>
      <c r="IAF20" s="30"/>
      <c r="IAI20" s="30"/>
      <c r="IAL20" s="30"/>
      <c r="IAO20" s="30"/>
      <c r="IAR20" s="30"/>
      <c r="IAU20" s="30"/>
      <c r="IAX20" s="30"/>
      <c r="IBA20" s="30"/>
      <c r="IBD20" s="30"/>
      <c r="IBG20" s="30"/>
      <c r="IBJ20" s="31"/>
      <c r="IBK20" s="264"/>
      <c r="IBN20" s="30"/>
      <c r="IBQ20" s="30"/>
      <c r="IBT20" s="30"/>
      <c r="IBW20" s="30"/>
      <c r="IBZ20" s="30"/>
      <c r="ICC20" s="30"/>
      <c r="ICF20" s="30"/>
      <c r="ICI20" s="30"/>
      <c r="ICL20" s="30"/>
      <c r="ICO20" s="30"/>
      <c r="ICR20" s="30"/>
      <c r="ICU20" s="30"/>
      <c r="ICX20" s="30"/>
      <c r="IDA20" s="30"/>
      <c r="IDD20" s="31"/>
      <c r="IDE20" s="264"/>
      <c r="IDH20" s="30"/>
      <c r="IDK20" s="30"/>
      <c r="IDN20" s="30"/>
      <c r="IDQ20" s="30"/>
      <c r="IDT20" s="30"/>
      <c r="IDW20" s="30"/>
      <c r="IDZ20" s="30"/>
      <c r="IEC20" s="30"/>
      <c r="IEF20" s="30"/>
      <c r="IEI20" s="30"/>
      <c r="IEL20" s="30"/>
      <c r="IEO20" s="30"/>
      <c r="IER20" s="30"/>
      <c r="IEU20" s="30"/>
      <c r="IEX20" s="31"/>
      <c r="IEY20" s="264"/>
      <c r="IFB20" s="30"/>
      <c r="IFE20" s="30"/>
      <c r="IFH20" s="30"/>
      <c r="IFK20" s="30"/>
      <c r="IFN20" s="30"/>
      <c r="IFQ20" s="30"/>
      <c r="IFT20" s="30"/>
      <c r="IFW20" s="30"/>
      <c r="IFZ20" s="30"/>
      <c r="IGC20" s="30"/>
      <c r="IGF20" s="30"/>
      <c r="IGI20" s="30"/>
      <c r="IGL20" s="30"/>
      <c r="IGO20" s="30"/>
      <c r="IGR20" s="31"/>
      <c r="IGS20" s="264"/>
      <c r="IGV20" s="30"/>
      <c r="IGY20" s="30"/>
      <c r="IHB20" s="30"/>
      <c r="IHE20" s="30"/>
      <c r="IHH20" s="30"/>
      <c r="IHK20" s="30"/>
      <c r="IHN20" s="30"/>
      <c r="IHQ20" s="30"/>
      <c r="IHT20" s="30"/>
      <c r="IHW20" s="30"/>
      <c r="IHZ20" s="30"/>
      <c r="IIC20" s="30"/>
      <c r="IIF20" s="30"/>
      <c r="III20" s="30"/>
      <c r="IIL20" s="31"/>
      <c r="IIM20" s="264"/>
      <c r="IIP20" s="30"/>
      <c r="IIS20" s="30"/>
      <c r="IIV20" s="30"/>
      <c r="IIY20" s="30"/>
      <c r="IJB20" s="30"/>
      <c r="IJE20" s="30"/>
      <c r="IJH20" s="30"/>
      <c r="IJK20" s="30"/>
      <c r="IJN20" s="30"/>
      <c r="IJQ20" s="30"/>
      <c r="IJT20" s="30"/>
      <c r="IJW20" s="30"/>
      <c r="IJZ20" s="30"/>
      <c r="IKC20" s="30"/>
      <c r="IKF20" s="31"/>
      <c r="IKG20" s="264"/>
      <c r="IKJ20" s="30"/>
      <c r="IKM20" s="30"/>
      <c r="IKP20" s="30"/>
      <c r="IKS20" s="30"/>
      <c r="IKV20" s="30"/>
      <c r="IKY20" s="30"/>
      <c r="ILB20" s="30"/>
      <c r="ILE20" s="30"/>
      <c r="ILH20" s="30"/>
      <c r="ILK20" s="30"/>
      <c r="ILN20" s="30"/>
      <c r="ILQ20" s="30"/>
      <c r="ILT20" s="30"/>
      <c r="ILW20" s="30"/>
      <c r="ILZ20" s="31"/>
      <c r="IMA20" s="264"/>
      <c r="IMD20" s="30"/>
      <c r="IMG20" s="30"/>
      <c r="IMJ20" s="30"/>
      <c r="IMM20" s="30"/>
      <c r="IMP20" s="30"/>
      <c r="IMS20" s="30"/>
      <c r="IMV20" s="30"/>
      <c r="IMY20" s="30"/>
      <c r="INB20" s="30"/>
      <c r="INE20" s="30"/>
      <c r="INH20" s="30"/>
      <c r="INK20" s="30"/>
      <c r="INN20" s="30"/>
      <c r="INQ20" s="30"/>
      <c r="INT20" s="31"/>
      <c r="INU20" s="264"/>
      <c r="INX20" s="30"/>
      <c r="IOA20" s="30"/>
      <c r="IOD20" s="30"/>
      <c r="IOG20" s="30"/>
      <c r="IOJ20" s="30"/>
      <c r="IOM20" s="30"/>
      <c r="IOP20" s="30"/>
      <c r="IOS20" s="30"/>
      <c r="IOV20" s="30"/>
      <c r="IOY20" s="30"/>
      <c r="IPB20" s="30"/>
      <c r="IPE20" s="30"/>
      <c r="IPH20" s="30"/>
      <c r="IPK20" s="30"/>
      <c r="IPN20" s="31"/>
      <c r="IPO20" s="264"/>
      <c r="IPR20" s="30"/>
      <c r="IPU20" s="30"/>
      <c r="IPX20" s="30"/>
      <c r="IQA20" s="30"/>
      <c r="IQD20" s="30"/>
      <c r="IQG20" s="30"/>
      <c r="IQJ20" s="30"/>
      <c r="IQM20" s="30"/>
      <c r="IQP20" s="30"/>
      <c r="IQS20" s="30"/>
      <c r="IQV20" s="30"/>
      <c r="IQY20" s="30"/>
      <c r="IRB20" s="30"/>
      <c r="IRE20" s="30"/>
      <c r="IRH20" s="31"/>
      <c r="IRI20" s="264"/>
      <c r="IRL20" s="30"/>
      <c r="IRO20" s="30"/>
      <c r="IRR20" s="30"/>
      <c r="IRU20" s="30"/>
      <c r="IRX20" s="30"/>
      <c r="ISA20" s="30"/>
      <c r="ISD20" s="30"/>
      <c r="ISG20" s="30"/>
      <c r="ISJ20" s="30"/>
      <c r="ISM20" s="30"/>
      <c r="ISP20" s="30"/>
      <c r="ISS20" s="30"/>
      <c r="ISV20" s="30"/>
      <c r="ISY20" s="30"/>
      <c r="ITB20" s="31"/>
      <c r="ITC20" s="264"/>
      <c r="ITF20" s="30"/>
      <c r="ITI20" s="30"/>
      <c r="ITL20" s="30"/>
      <c r="ITO20" s="30"/>
      <c r="ITR20" s="30"/>
      <c r="ITU20" s="30"/>
      <c r="ITX20" s="30"/>
      <c r="IUA20" s="30"/>
      <c r="IUD20" s="30"/>
      <c r="IUG20" s="30"/>
      <c r="IUJ20" s="30"/>
      <c r="IUM20" s="30"/>
      <c r="IUP20" s="30"/>
      <c r="IUS20" s="30"/>
      <c r="IUV20" s="31"/>
      <c r="IUW20" s="264"/>
      <c r="IUZ20" s="30"/>
      <c r="IVC20" s="30"/>
      <c r="IVF20" s="30"/>
      <c r="IVI20" s="30"/>
      <c r="IVL20" s="30"/>
      <c r="IVO20" s="30"/>
      <c r="IVR20" s="30"/>
      <c r="IVU20" s="30"/>
      <c r="IVX20" s="30"/>
      <c r="IWA20" s="30"/>
      <c r="IWD20" s="30"/>
      <c r="IWG20" s="30"/>
      <c r="IWJ20" s="30"/>
      <c r="IWM20" s="30"/>
      <c r="IWP20" s="31"/>
      <c r="IWQ20" s="264"/>
      <c r="IWT20" s="30"/>
      <c r="IWW20" s="30"/>
      <c r="IWZ20" s="30"/>
      <c r="IXC20" s="30"/>
      <c r="IXF20" s="30"/>
      <c r="IXI20" s="30"/>
      <c r="IXL20" s="30"/>
      <c r="IXO20" s="30"/>
      <c r="IXR20" s="30"/>
      <c r="IXU20" s="30"/>
      <c r="IXX20" s="30"/>
      <c r="IYA20" s="30"/>
      <c r="IYD20" s="30"/>
      <c r="IYG20" s="30"/>
      <c r="IYJ20" s="31"/>
      <c r="IYK20" s="264"/>
      <c r="IYN20" s="30"/>
      <c r="IYQ20" s="30"/>
      <c r="IYT20" s="30"/>
      <c r="IYW20" s="30"/>
      <c r="IYZ20" s="30"/>
      <c r="IZC20" s="30"/>
      <c r="IZF20" s="30"/>
      <c r="IZI20" s="30"/>
      <c r="IZL20" s="30"/>
      <c r="IZO20" s="30"/>
      <c r="IZR20" s="30"/>
      <c r="IZU20" s="30"/>
      <c r="IZX20" s="30"/>
      <c r="JAA20" s="30"/>
      <c r="JAD20" s="31"/>
      <c r="JAE20" s="264"/>
      <c r="JAH20" s="30"/>
      <c r="JAK20" s="30"/>
      <c r="JAN20" s="30"/>
      <c r="JAQ20" s="30"/>
      <c r="JAT20" s="30"/>
      <c r="JAW20" s="30"/>
      <c r="JAZ20" s="30"/>
      <c r="JBC20" s="30"/>
      <c r="JBF20" s="30"/>
      <c r="JBI20" s="30"/>
      <c r="JBL20" s="30"/>
      <c r="JBO20" s="30"/>
      <c r="JBR20" s="30"/>
      <c r="JBU20" s="30"/>
      <c r="JBX20" s="31"/>
      <c r="JBY20" s="264"/>
      <c r="JCB20" s="30"/>
      <c r="JCE20" s="30"/>
      <c r="JCH20" s="30"/>
      <c r="JCK20" s="30"/>
      <c r="JCN20" s="30"/>
      <c r="JCQ20" s="30"/>
      <c r="JCT20" s="30"/>
      <c r="JCW20" s="30"/>
      <c r="JCZ20" s="30"/>
      <c r="JDC20" s="30"/>
      <c r="JDF20" s="30"/>
      <c r="JDI20" s="30"/>
      <c r="JDL20" s="30"/>
      <c r="JDO20" s="30"/>
      <c r="JDR20" s="31"/>
      <c r="JDS20" s="264"/>
      <c r="JDV20" s="30"/>
      <c r="JDY20" s="30"/>
      <c r="JEB20" s="30"/>
      <c r="JEE20" s="30"/>
      <c r="JEH20" s="30"/>
      <c r="JEK20" s="30"/>
      <c r="JEN20" s="30"/>
      <c r="JEQ20" s="30"/>
      <c r="JET20" s="30"/>
      <c r="JEW20" s="30"/>
      <c r="JEZ20" s="30"/>
      <c r="JFC20" s="30"/>
      <c r="JFF20" s="30"/>
      <c r="JFI20" s="30"/>
      <c r="JFL20" s="31"/>
      <c r="JFM20" s="264"/>
      <c r="JFP20" s="30"/>
      <c r="JFS20" s="30"/>
      <c r="JFV20" s="30"/>
      <c r="JFY20" s="30"/>
      <c r="JGB20" s="30"/>
      <c r="JGE20" s="30"/>
      <c r="JGH20" s="30"/>
      <c r="JGK20" s="30"/>
      <c r="JGN20" s="30"/>
      <c r="JGQ20" s="30"/>
      <c r="JGT20" s="30"/>
      <c r="JGW20" s="30"/>
      <c r="JGZ20" s="30"/>
      <c r="JHC20" s="30"/>
      <c r="JHF20" s="31"/>
      <c r="JHG20" s="264"/>
      <c r="JHJ20" s="30"/>
      <c r="JHM20" s="30"/>
      <c r="JHP20" s="30"/>
      <c r="JHS20" s="30"/>
      <c r="JHV20" s="30"/>
      <c r="JHY20" s="30"/>
      <c r="JIB20" s="30"/>
      <c r="JIE20" s="30"/>
      <c r="JIH20" s="30"/>
      <c r="JIK20" s="30"/>
      <c r="JIN20" s="30"/>
      <c r="JIQ20" s="30"/>
      <c r="JIT20" s="30"/>
      <c r="JIW20" s="30"/>
      <c r="JIZ20" s="31"/>
      <c r="JJA20" s="264"/>
      <c r="JJD20" s="30"/>
      <c r="JJG20" s="30"/>
      <c r="JJJ20" s="30"/>
      <c r="JJM20" s="30"/>
      <c r="JJP20" s="30"/>
      <c r="JJS20" s="30"/>
      <c r="JJV20" s="30"/>
      <c r="JJY20" s="30"/>
      <c r="JKB20" s="30"/>
      <c r="JKE20" s="30"/>
      <c r="JKH20" s="30"/>
      <c r="JKK20" s="30"/>
      <c r="JKN20" s="30"/>
      <c r="JKQ20" s="30"/>
      <c r="JKT20" s="31"/>
      <c r="JKU20" s="264"/>
      <c r="JKX20" s="30"/>
      <c r="JLA20" s="30"/>
      <c r="JLD20" s="30"/>
      <c r="JLG20" s="30"/>
      <c r="JLJ20" s="30"/>
      <c r="JLM20" s="30"/>
      <c r="JLP20" s="30"/>
      <c r="JLS20" s="30"/>
      <c r="JLV20" s="30"/>
      <c r="JLY20" s="30"/>
      <c r="JMB20" s="30"/>
      <c r="JME20" s="30"/>
      <c r="JMH20" s="30"/>
      <c r="JMK20" s="30"/>
      <c r="JMN20" s="31"/>
      <c r="JMO20" s="264"/>
      <c r="JMR20" s="30"/>
      <c r="JMU20" s="30"/>
      <c r="JMX20" s="30"/>
      <c r="JNA20" s="30"/>
      <c r="JND20" s="30"/>
      <c r="JNG20" s="30"/>
      <c r="JNJ20" s="30"/>
      <c r="JNM20" s="30"/>
      <c r="JNP20" s="30"/>
      <c r="JNS20" s="30"/>
      <c r="JNV20" s="30"/>
      <c r="JNY20" s="30"/>
      <c r="JOB20" s="30"/>
      <c r="JOE20" s="30"/>
      <c r="JOH20" s="31"/>
      <c r="JOI20" s="264"/>
      <c r="JOL20" s="30"/>
      <c r="JOO20" s="30"/>
      <c r="JOR20" s="30"/>
      <c r="JOU20" s="30"/>
      <c r="JOX20" s="30"/>
      <c r="JPA20" s="30"/>
      <c r="JPD20" s="30"/>
      <c r="JPG20" s="30"/>
      <c r="JPJ20" s="30"/>
      <c r="JPM20" s="30"/>
      <c r="JPP20" s="30"/>
      <c r="JPS20" s="30"/>
      <c r="JPV20" s="30"/>
      <c r="JPY20" s="30"/>
      <c r="JQB20" s="31"/>
      <c r="JQC20" s="264"/>
      <c r="JQF20" s="30"/>
      <c r="JQI20" s="30"/>
      <c r="JQL20" s="30"/>
      <c r="JQO20" s="30"/>
      <c r="JQR20" s="30"/>
      <c r="JQU20" s="30"/>
      <c r="JQX20" s="30"/>
      <c r="JRA20" s="30"/>
      <c r="JRD20" s="30"/>
      <c r="JRG20" s="30"/>
      <c r="JRJ20" s="30"/>
      <c r="JRM20" s="30"/>
      <c r="JRP20" s="30"/>
      <c r="JRS20" s="30"/>
      <c r="JRV20" s="31"/>
      <c r="JRW20" s="264"/>
      <c r="JRZ20" s="30"/>
      <c r="JSC20" s="30"/>
      <c r="JSF20" s="30"/>
      <c r="JSI20" s="30"/>
      <c r="JSL20" s="30"/>
      <c r="JSO20" s="30"/>
      <c r="JSR20" s="30"/>
      <c r="JSU20" s="30"/>
      <c r="JSX20" s="30"/>
      <c r="JTA20" s="30"/>
      <c r="JTD20" s="30"/>
      <c r="JTG20" s="30"/>
      <c r="JTJ20" s="30"/>
      <c r="JTM20" s="30"/>
      <c r="JTP20" s="31"/>
      <c r="JTQ20" s="264"/>
      <c r="JTT20" s="30"/>
      <c r="JTW20" s="30"/>
      <c r="JTZ20" s="30"/>
      <c r="JUC20" s="30"/>
      <c r="JUF20" s="30"/>
      <c r="JUI20" s="30"/>
      <c r="JUL20" s="30"/>
      <c r="JUO20" s="30"/>
      <c r="JUR20" s="30"/>
      <c r="JUU20" s="30"/>
      <c r="JUX20" s="30"/>
      <c r="JVA20" s="30"/>
      <c r="JVD20" s="30"/>
      <c r="JVG20" s="30"/>
      <c r="JVJ20" s="31"/>
      <c r="JVK20" s="264"/>
      <c r="JVN20" s="30"/>
      <c r="JVQ20" s="30"/>
      <c r="JVT20" s="30"/>
      <c r="JVW20" s="30"/>
      <c r="JVZ20" s="30"/>
      <c r="JWC20" s="30"/>
      <c r="JWF20" s="30"/>
      <c r="JWI20" s="30"/>
      <c r="JWL20" s="30"/>
      <c r="JWO20" s="30"/>
      <c r="JWR20" s="30"/>
      <c r="JWU20" s="30"/>
      <c r="JWX20" s="30"/>
      <c r="JXA20" s="30"/>
      <c r="JXD20" s="31"/>
      <c r="JXE20" s="264"/>
      <c r="JXH20" s="30"/>
      <c r="JXK20" s="30"/>
      <c r="JXN20" s="30"/>
      <c r="JXQ20" s="30"/>
      <c r="JXT20" s="30"/>
      <c r="JXW20" s="30"/>
      <c r="JXZ20" s="30"/>
      <c r="JYC20" s="30"/>
      <c r="JYF20" s="30"/>
      <c r="JYI20" s="30"/>
      <c r="JYL20" s="30"/>
      <c r="JYO20" s="30"/>
      <c r="JYR20" s="30"/>
      <c r="JYU20" s="30"/>
      <c r="JYX20" s="31"/>
      <c r="JYY20" s="264"/>
      <c r="JZB20" s="30"/>
      <c r="JZE20" s="30"/>
      <c r="JZH20" s="30"/>
      <c r="JZK20" s="30"/>
      <c r="JZN20" s="30"/>
      <c r="JZQ20" s="30"/>
      <c r="JZT20" s="30"/>
      <c r="JZW20" s="30"/>
      <c r="JZZ20" s="30"/>
      <c r="KAC20" s="30"/>
      <c r="KAF20" s="30"/>
      <c r="KAI20" s="30"/>
      <c r="KAL20" s="30"/>
      <c r="KAO20" s="30"/>
      <c r="KAR20" s="31"/>
      <c r="KAS20" s="264"/>
      <c r="KAV20" s="30"/>
      <c r="KAY20" s="30"/>
      <c r="KBB20" s="30"/>
      <c r="KBE20" s="30"/>
      <c r="KBH20" s="30"/>
      <c r="KBK20" s="30"/>
      <c r="KBN20" s="30"/>
      <c r="KBQ20" s="30"/>
      <c r="KBT20" s="30"/>
      <c r="KBW20" s="30"/>
      <c r="KBZ20" s="30"/>
      <c r="KCC20" s="30"/>
      <c r="KCF20" s="30"/>
      <c r="KCI20" s="30"/>
      <c r="KCL20" s="31"/>
      <c r="KCM20" s="264"/>
      <c r="KCP20" s="30"/>
      <c r="KCS20" s="30"/>
      <c r="KCV20" s="30"/>
      <c r="KCY20" s="30"/>
      <c r="KDB20" s="30"/>
      <c r="KDE20" s="30"/>
      <c r="KDH20" s="30"/>
      <c r="KDK20" s="30"/>
      <c r="KDN20" s="30"/>
      <c r="KDQ20" s="30"/>
      <c r="KDT20" s="30"/>
      <c r="KDW20" s="30"/>
      <c r="KDZ20" s="30"/>
      <c r="KEC20" s="30"/>
      <c r="KEF20" s="31"/>
      <c r="KEG20" s="264"/>
      <c r="KEJ20" s="30"/>
      <c r="KEM20" s="30"/>
      <c r="KEP20" s="30"/>
      <c r="KES20" s="30"/>
      <c r="KEV20" s="30"/>
      <c r="KEY20" s="30"/>
      <c r="KFB20" s="30"/>
      <c r="KFE20" s="30"/>
      <c r="KFH20" s="30"/>
      <c r="KFK20" s="30"/>
      <c r="KFN20" s="30"/>
      <c r="KFQ20" s="30"/>
      <c r="KFT20" s="30"/>
      <c r="KFW20" s="30"/>
      <c r="KFZ20" s="31"/>
      <c r="KGA20" s="264"/>
      <c r="KGD20" s="30"/>
      <c r="KGG20" s="30"/>
      <c r="KGJ20" s="30"/>
      <c r="KGM20" s="30"/>
      <c r="KGP20" s="30"/>
      <c r="KGS20" s="30"/>
      <c r="KGV20" s="30"/>
      <c r="KGY20" s="30"/>
      <c r="KHB20" s="30"/>
      <c r="KHE20" s="30"/>
      <c r="KHH20" s="30"/>
      <c r="KHK20" s="30"/>
      <c r="KHN20" s="30"/>
      <c r="KHQ20" s="30"/>
      <c r="KHT20" s="31"/>
      <c r="KHU20" s="264"/>
      <c r="KHX20" s="30"/>
      <c r="KIA20" s="30"/>
      <c r="KID20" s="30"/>
      <c r="KIG20" s="30"/>
      <c r="KIJ20" s="30"/>
      <c r="KIM20" s="30"/>
      <c r="KIP20" s="30"/>
      <c r="KIS20" s="30"/>
      <c r="KIV20" s="30"/>
      <c r="KIY20" s="30"/>
      <c r="KJB20" s="30"/>
      <c r="KJE20" s="30"/>
      <c r="KJH20" s="30"/>
      <c r="KJK20" s="30"/>
      <c r="KJN20" s="31"/>
      <c r="KJO20" s="264"/>
      <c r="KJR20" s="30"/>
      <c r="KJU20" s="30"/>
      <c r="KJX20" s="30"/>
      <c r="KKA20" s="30"/>
      <c r="KKD20" s="30"/>
      <c r="KKG20" s="30"/>
      <c r="KKJ20" s="30"/>
      <c r="KKM20" s="30"/>
      <c r="KKP20" s="30"/>
      <c r="KKS20" s="30"/>
      <c r="KKV20" s="30"/>
      <c r="KKY20" s="30"/>
      <c r="KLB20" s="30"/>
      <c r="KLE20" s="30"/>
      <c r="KLH20" s="31"/>
      <c r="KLI20" s="264"/>
      <c r="KLL20" s="30"/>
      <c r="KLO20" s="30"/>
      <c r="KLR20" s="30"/>
      <c r="KLU20" s="30"/>
      <c r="KLX20" s="30"/>
      <c r="KMA20" s="30"/>
      <c r="KMD20" s="30"/>
      <c r="KMG20" s="30"/>
      <c r="KMJ20" s="30"/>
      <c r="KMM20" s="30"/>
      <c r="KMP20" s="30"/>
      <c r="KMS20" s="30"/>
      <c r="KMV20" s="30"/>
      <c r="KMY20" s="30"/>
      <c r="KNB20" s="31"/>
      <c r="KNC20" s="264"/>
      <c r="KNF20" s="30"/>
      <c r="KNI20" s="30"/>
      <c r="KNL20" s="30"/>
      <c r="KNO20" s="30"/>
      <c r="KNR20" s="30"/>
      <c r="KNU20" s="30"/>
      <c r="KNX20" s="30"/>
      <c r="KOA20" s="30"/>
      <c r="KOD20" s="30"/>
      <c r="KOG20" s="30"/>
      <c r="KOJ20" s="30"/>
      <c r="KOM20" s="30"/>
      <c r="KOP20" s="30"/>
      <c r="KOS20" s="30"/>
      <c r="KOV20" s="31"/>
      <c r="KOW20" s="264"/>
      <c r="KOZ20" s="30"/>
      <c r="KPC20" s="30"/>
      <c r="KPF20" s="30"/>
      <c r="KPI20" s="30"/>
      <c r="KPL20" s="30"/>
      <c r="KPO20" s="30"/>
      <c r="KPR20" s="30"/>
      <c r="KPU20" s="30"/>
      <c r="KPX20" s="30"/>
      <c r="KQA20" s="30"/>
      <c r="KQD20" s="30"/>
      <c r="KQG20" s="30"/>
      <c r="KQJ20" s="30"/>
      <c r="KQM20" s="30"/>
      <c r="KQP20" s="31"/>
      <c r="KQQ20" s="264"/>
      <c r="KQT20" s="30"/>
      <c r="KQW20" s="30"/>
      <c r="KQZ20" s="30"/>
      <c r="KRC20" s="30"/>
      <c r="KRF20" s="30"/>
      <c r="KRI20" s="30"/>
      <c r="KRL20" s="30"/>
      <c r="KRO20" s="30"/>
      <c r="KRR20" s="30"/>
      <c r="KRU20" s="30"/>
      <c r="KRX20" s="30"/>
      <c r="KSA20" s="30"/>
      <c r="KSD20" s="30"/>
      <c r="KSG20" s="30"/>
      <c r="KSJ20" s="31"/>
      <c r="KSK20" s="264"/>
      <c r="KSN20" s="30"/>
      <c r="KSQ20" s="30"/>
      <c r="KST20" s="30"/>
      <c r="KSW20" s="30"/>
      <c r="KSZ20" s="30"/>
      <c r="KTC20" s="30"/>
      <c r="KTF20" s="30"/>
      <c r="KTI20" s="30"/>
      <c r="KTL20" s="30"/>
      <c r="KTO20" s="30"/>
      <c r="KTR20" s="30"/>
      <c r="KTU20" s="30"/>
      <c r="KTX20" s="30"/>
      <c r="KUA20" s="30"/>
      <c r="KUD20" s="31"/>
      <c r="KUE20" s="264"/>
      <c r="KUH20" s="30"/>
      <c r="KUK20" s="30"/>
      <c r="KUN20" s="30"/>
      <c r="KUQ20" s="30"/>
      <c r="KUT20" s="30"/>
      <c r="KUW20" s="30"/>
      <c r="KUZ20" s="30"/>
      <c r="KVC20" s="30"/>
      <c r="KVF20" s="30"/>
      <c r="KVI20" s="30"/>
      <c r="KVL20" s="30"/>
      <c r="KVO20" s="30"/>
      <c r="KVR20" s="30"/>
      <c r="KVU20" s="30"/>
      <c r="KVX20" s="31"/>
      <c r="KVY20" s="264"/>
      <c r="KWB20" s="30"/>
      <c r="KWE20" s="30"/>
      <c r="KWH20" s="30"/>
      <c r="KWK20" s="30"/>
      <c r="KWN20" s="30"/>
      <c r="KWQ20" s="30"/>
      <c r="KWT20" s="30"/>
      <c r="KWW20" s="30"/>
      <c r="KWZ20" s="30"/>
      <c r="KXC20" s="30"/>
      <c r="KXF20" s="30"/>
      <c r="KXI20" s="30"/>
      <c r="KXL20" s="30"/>
      <c r="KXO20" s="30"/>
      <c r="KXR20" s="31"/>
      <c r="KXS20" s="264"/>
      <c r="KXV20" s="30"/>
      <c r="KXY20" s="30"/>
      <c r="KYB20" s="30"/>
      <c r="KYE20" s="30"/>
      <c r="KYH20" s="30"/>
      <c r="KYK20" s="30"/>
      <c r="KYN20" s="30"/>
      <c r="KYQ20" s="30"/>
      <c r="KYT20" s="30"/>
      <c r="KYW20" s="30"/>
      <c r="KYZ20" s="30"/>
      <c r="KZC20" s="30"/>
      <c r="KZF20" s="30"/>
      <c r="KZI20" s="30"/>
      <c r="KZL20" s="31"/>
      <c r="KZM20" s="264"/>
      <c r="KZP20" s="30"/>
      <c r="KZS20" s="30"/>
      <c r="KZV20" s="30"/>
      <c r="KZY20" s="30"/>
      <c r="LAB20" s="30"/>
      <c r="LAE20" s="30"/>
      <c r="LAH20" s="30"/>
      <c r="LAK20" s="30"/>
      <c r="LAN20" s="30"/>
      <c r="LAQ20" s="30"/>
      <c r="LAT20" s="30"/>
      <c r="LAW20" s="30"/>
      <c r="LAZ20" s="30"/>
      <c r="LBC20" s="30"/>
      <c r="LBF20" s="31"/>
      <c r="LBG20" s="264"/>
      <c r="LBJ20" s="30"/>
      <c r="LBM20" s="30"/>
      <c r="LBP20" s="30"/>
      <c r="LBS20" s="30"/>
      <c r="LBV20" s="30"/>
      <c r="LBY20" s="30"/>
      <c r="LCB20" s="30"/>
      <c r="LCE20" s="30"/>
      <c r="LCH20" s="30"/>
      <c r="LCK20" s="30"/>
      <c r="LCN20" s="30"/>
      <c r="LCQ20" s="30"/>
      <c r="LCT20" s="30"/>
      <c r="LCW20" s="30"/>
      <c r="LCZ20" s="31"/>
      <c r="LDA20" s="264"/>
      <c r="LDD20" s="30"/>
      <c r="LDG20" s="30"/>
      <c r="LDJ20" s="30"/>
      <c r="LDM20" s="30"/>
      <c r="LDP20" s="30"/>
      <c r="LDS20" s="30"/>
      <c r="LDV20" s="30"/>
      <c r="LDY20" s="30"/>
      <c r="LEB20" s="30"/>
      <c r="LEE20" s="30"/>
      <c r="LEH20" s="30"/>
      <c r="LEK20" s="30"/>
      <c r="LEN20" s="30"/>
      <c r="LEQ20" s="30"/>
      <c r="LET20" s="31"/>
      <c r="LEU20" s="264"/>
      <c r="LEX20" s="30"/>
      <c r="LFA20" s="30"/>
      <c r="LFD20" s="30"/>
      <c r="LFG20" s="30"/>
      <c r="LFJ20" s="30"/>
      <c r="LFM20" s="30"/>
      <c r="LFP20" s="30"/>
      <c r="LFS20" s="30"/>
      <c r="LFV20" s="30"/>
      <c r="LFY20" s="30"/>
      <c r="LGB20" s="30"/>
      <c r="LGE20" s="30"/>
      <c r="LGH20" s="30"/>
      <c r="LGK20" s="30"/>
      <c r="LGN20" s="31"/>
      <c r="LGO20" s="264"/>
      <c r="LGR20" s="30"/>
      <c r="LGU20" s="30"/>
      <c r="LGX20" s="30"/>
      <c r="LHA20" s="30"/>
      <c r="LHD20" s="30"/>
      <c r="LHG20" s="30"/>
      <c r="LHJ20" s="30"/>
      <c r="LHM20" s="30"/>
      <c r="LHP20" s="30"/>
      <c r="LHS20" s="30"/>
      <c r="LHV20" s="30"/>
      <c r="LHY20" s="30"/>
      <c r="LIB20" s="30"/>
      <c r="LIE20" s="30"/>
      <c r="LIH20" s="31"/>
      <c r="LII20" s="264"/>
      <c r="LIL20" s="30"/>
      <c r="LIO20" s="30"/>
      <c r="LIR20" s="30"/>
      <c r="LIU20" s="30"/>
      <c r="LIX20" s="30"/>
      <c r="LJA20" s="30"/>
      <c r="LJD20" s="30"/>
      <c r="LJG20" s="30"/>
      <c r="LJJ20" s="30"/>
      <c r="LJM20" s="30"/>
      <c r="LJP20" s="30"/>
      <c r="LJS20" s="30"/>
      <c r="LJV20" s="30"/>
      <c r="LJY20" s="30"/>
      <c r="LKB20" s="31"/>
      <c r="LKC20" s="264"/>
      <c r="LKF20" s="30"/>
      <c r="LKI20" s="30"/>
      <c r="LKL20" s="30"/>
      <c r="LKO20" s="30"/>
      <c r="LKR20" s="30"/>
      <c r="LKU20" s="30"/>
      <c r="LKX20" s="30"/>
      <c r="LLA20" s="30"/>
      <c r="LLD20" s="30"/>
      <c r="LLG20" s="30"/>
      <c r="LLJ20" s="30"/>
      <c r="LLM20" s="30"/>
      <c r="LLP20" s="30"/>
      <c r="LLS20" s="30"/>
      <c r="LLV20" s="31"/>
      <c r="LLW20" s="264"/>
      <c r="LLZ20" s="30"/>
      <c r="LMC20" s="30"/>
      <c r="LMF20" s="30"/>
      <c r="LMI20" s="30"/>
      <c r="LML20" s="30"/>
      <c r="LMO20" s="30"/>
      <c r="LMR20" s="30"/>
      <c r="LMU20" s="30"/>
      <c r="LMX20" s="30"/>
      <c r="LNA20" s="30"/>
      <c r="LND20" s="30"/>
      <c r="LNG20" s="30"/>
      <c r="LNJ20" s="30"/>
      <c r="LNM20" s="30"/>
      <c r="LNP20" s="31"/>
      <c r="LNQ20" s="264"/>
      <c r="LNT20" s="30"/>
      <c r="LNW20" s="30"/>
      <c r="LNZ20" s="30"/>
      <c r="LOC20" s="30"/>
      <c r="LOF20" s="30"/>
      <c r="LOI20" s="30"/>
      <c r="LOL20" s="30"/>
      <c r="LOO20" s="30"/>
      <c r="LOR20" s="30"/>
      <c r="LOU20" s="30"/>
      <c r="LOX20" s="30"/>
      <c r="LPA20" s="30"/>
      <c r="LPD20" s="30"/>
      <c r="LPG20" s="30"/>
      <c r="LPJ20" s="31"/>
      <c r="LPK20" s="264"/>
      <c r="LPN20" s="30"/>
      <c r="LPQ20" s="30"/>
      <c r="LPT20" s="30"/>
      <c r="LPW20" s="30"/>
      <c r="LPZ20" s="30"/>
      <c r="LQC20" s="30"/>
      <c r="LQF20" s="30"/>
      <c r="LQI20" s="30"/>
      <c r="LQL20" s="30"/>
      <c r="LQO20" s="30"/>
      <c r="LQR20" s="30"/>
      <c r="LQU20" s="30"/>
      <c r="LQX20" s="30"/>
      <c r="LRA20" s="30"/>
      <c r="LRD20" s="31"/>
      <c r="LRE20" s="264"/>
      <c r="LRH20" s="30"/>
      <c r="LRK20" s="30"/>
      <c r="LRN20" s="30"/>
      <c r="LRQ20" s="30"/>
      <c r="LRT20" s="30"/>
      <c r="LRW20" s="30"/>
      <c r="LRZ20" s="30"/>
      <c r="LSC20" s="30"/>
      <c r="LSF20" s="30"/>
      <c r="LSI20" s="30"/>
      <c r="LSL20" s="30"/>
      <c r="LSO20" s="30"/>
      <c r="LSR20" s="30"/>
      <c r="LSU20" s="30"/>
      <c r="LSX20" s="31"/>
      <c r="LSY20" s="264"/>
      <c r="LTB20" s="30"/>
      <c r="LTE20" s="30"/>
      <c r="LTH20" s="30"/>
      <c r="LTK20" s="30"/>
      <c r="LTN20" s="30"/>
      <c r="LTQ20" s="30"/>
      <c r="LTT20" s="30"/>
      <c r="LTW20" s="30"/>
      <c r="LTZ20" s="30"/>
      <c r="LUC20" s="30"/>
      <c r="LUF20" s="30"/>
      <c r="LUI20" s="30"/>
      <c r="LUL20" s="30"/>
      <c r="LUO20" s="30"/>
      <c r="LUR20" s="31"/>
      <c r="LUS20" s="264"/>
      <c r="LUV20" s="30"/>
      <c r="LUY20" s="30"/>
      <c r="LVB20" s="30"/>
      <c r="LVE20" s="30"/>
      <c r="LVH20" s="30"/>
      <c r="LVK20" s="30"/>
      <c r="LVN20" s="30"/>
      <c r="LVQ20" s="30"/>
      <c r="LVT20" s="30"/>
      <c r="LVW20" s="30"/>
      <c r="LVZ20" s="30"/>
      <c r="LWC20" s="30"/>
      <c r="LWF20" s="30"/>
      <c r="LWI20" s="30"/>
      <c r="LWL20" s="31"/>
      <c r="LWM20" s="264"/>
      <c r="LWP20" s="30"/>
      <c r="LWS20" s="30"/>
      <c r="LWV20" s="30"/>
      <c r="LWY20" s="30"/>
      <c r="LXB20" s="30"/>
      <c r="LXE20" s="30"/>
      <c r="LXH20" s="30"/>
      <c r="LXK20" s="30"/>
      <c r="LXN20" s="30"/>
      <c r="LXQ20" s="30"/>
      <c r="LXT20" s="30"/>
      <c r="LXW20" s="30"/>
      <c r="LXZ20" s="30"/>
      <c r="LYC20" s="30"/>
      <c r="LYF20" s="31"/>
      <c r="LYG20" s="264"/>
      <c r="LYJ20" s="30"/>
      <c r="LYM20" s="30"/>
      <c r="LYP20" s="30"/>
      <c r="LYS20" s="30"/>
      <c r="LYV20" s="30"/>
      <c r="LYY20" s="30"/>
      <c r="LZB20" s="30"/>
      <c r="LZE20" s="30"/>
      <c r="LZH20" s="30"/>
      <c r="LZK20" s="30"/>
      <c r="LZN20" s="30"/>
      <c r="LZQ20" s="30"/>
      <c r="LZT20" s="30"/>
      <c r="LZW20" s="30"/>
      <c r="LZZ20" s="31"/>
      <c r="MAA20" s="264"/>
      <c r="MAD20" s="30"/>
      <c r="MAG20" s="30"/>
      <c r="MAJ20" s="30"/>
      <c r="MAM20" s="30"/>
      <c r="MAP20" s="30"/>
      <c r="MAS20" s="30"/>
      <c r="MAV20" s="30"/>
      <c r="MAY20" s="30"/>
      <c r="MBB20" s="30"/>
      <c r="MBE20" s="30"/>
      <c r="MBH20" s="30"/>
      <c r="MBK20" s="30"/>
      <c r="MBN20" s="30"/>
      <c r="MBQ20" s="30"/>
      <c r="MBT20" s="31"/>
      <c r="MBU20" s="264"/>
      <c r="MBX20" s="30"/>
      <c r="MCA20" s="30"/>
      <c r="MCD20" s="30"/>
      <c r="MCG20" s="30"/>
      <c r="MCJ20" s="30"/>
      <c r="MCM20" s="30"/>
      <c r="MCP20" s="30"/>
      <c r="MCS20" s="30"/>
      <c r="MCV20" s="30"/>
      <c r="MCY20" s="30"/>
      <c r="MDB20" s="30"/>
      <c r="MDE20" s="30"/>
      <c r="MDH20" s="30"/>
      <c r="MDK20" s="30"/>
      <c r="MDN20" s="31"/>
      <c r="MDO20" s="264"/>
      <c r="MDR20" s="30"/>
      <c r="MDU20" s="30"/>
      <c r="MDX20" s="30"/>
      <c r="MEA20" s="30"/>
      <c r="MED20" s="30"/>
      <c r="MEG20" s="30"/>
      <c r="MEJ20" s="30"/>
      <c r="MEM20" s="30"/>
      <c r="MEP20" s="30"/>
      <c r="MES20" s="30"/>
      <c r="MEV20" s="30"/>
      <c r="MEY20" s="30"/>
      <c r="MFB20" s="30"/>
      <c r="MFE20" s="30"/>
      <c r="MFH20" s="31"/>
      <c r="MFI20" s="264"/>
      <c r="MFL20" s="30"/>
      <c r="MFO20" s="30"/>
      <c r="MFR20" s="30"/>
      <c r="MFU20" s="30"/>
      <c r="MFX20" s="30"/>
      <c r="MGA20" s="30"/>
      <c r="MGD20" s="30"/>
      <c r="MGG20" s="30"/>
      <c r="MGJ20" s="30"/>
      <c r="MGM20" s="30"/>
      <c r="MGP20" s="30"/>
      <c r="MGS20" s="30"/>
      <c r="MGV20" s="30"/>
      <c r="MGY20" s="30"/>
      <c r="MHB20" s="31"/>
      <c r="MHC20" s="264"/>
      <c r="MHF20" s="30"/>
      <c r="MHI20" s="30"/>
      <c r="MHL20" s="30"/>
      <c r="MHO20" s="30"/>
      <c r="MHR20" s="30"/>
      <c r="MHU20" s="30"/>
      <c r="MHX20" s="30"/>
      <c r="MIA20" s="30"/>
      <c r="MID20" s="30"/>
      <c r="MIG20" s="30"/>
      <c r="MIJ20" s="30"/>
      <c r="MIM20" s="30"/>
      <c r="MIP20" s="30"/>
      <c r="MIS20" s="30"/>
      <c r="MIV20" s="31"/>
      <c r="MIW20" s="264"/>
      <c r="MIZ20" s="30"/>
      <c r="MJC20" s="30"/>
      <c r="MJF20" s="30"/>
      <c r="MJI20" s="30"/>
      <c r="MJL20" s="30"/>
      <c r="MJO20" s="30"/>
      <c r="MJR20" s="30"/>
      <c r="MJU20" s="30"/>
      <c r="MJX20" s="30"/>
      <c r="MKA20" s="30"/>
      <c r="MKD20" s="30"/>
      <c r="MKG20" s="30"/>
      <c r="MKJ20" s="30"/>
      <c r="MKM20" s="30"/>
      <c r="MKP20" s="31"/>
      <c r="MKQ20" s="264"/>
      <c r="MKT20" s="30"/>
      <c r="MKW20" s="30"/>
      <c r="MKZ20" s="30"/>
      <c r="MLC20" s="30"/>
      <c r="MLF20" s="30"/>
      <c r="MLI20" s="30"/>
      <c r="MLL20" s="30"/>
      <c r="MLO20" s="30"/>
      <c r="MLR20" s="30"/>
      <c r="MLU20" s="30"/>
      <c r="MLX20" s="30"/>
      <c r="MMA20" s="30"/>
      <c r="MMD20" s="30"/>
      <c r="MMG20" s="30"/>
      <c r="MMJ20" s="31"/>
      <c r="MMK20" s="264"/>
      <c r="MMN20" s="30"/>
      <c r="MMQ20" s="30"/>
      <c r="MMT20" s="30"/>
      <c r="MMW20" s="30"/>
      <c r="MMZ20" s="30"/>
      <c r="MNC20" s="30"/>
      <c r="MNF20" s="30"/>
      <c r="MNI20" s="30"/>
      <c r="MNL20" s="30"/>
      <c r="MNO20" s="30"/>
      <c r="MNR20" s="30"/>
      <c r="MNU20" s="30"/>
      <c r="MNX20" s="30"/>
      <c r="MOA20" s="30"/>
      <c r="MOD20" s="31"/>
      <c r="MOE20" s="264"/>
      <c r="MOH20" s="30"/>
      <c r="MOK20" s="30"/>
      <c r="MON20" s="30"/>
      <c r="MOQ20" s="30"/>
      <c r="MOT20" s="30"/>
      <c r="MOW20" s="30"/>
      <c r="MOZ20" s="30"/>
      <c r="MPC20" s="30"/>
      <c r="MPF20" s="30"/>
      <c r="MPI20" s="30"/>
      <c r="MPL20" s="30"/>
      <c r="MPO20" s="30"/>
      <c r="MPR20" s="30"/>
      <c r="MPU20" s="30"/>
      <c r="MPX20" s="31"/>
      <c r="MPY20" s="264"/>
      <c r="MQB20" s="30"/>
      <c r="MQE20" s="30"/>
      <c r="MQH20" s="30"/>
      <c r="MQK20" s="30"/>
      <c r="MQN20" s="30"/>
      <c r="MQQ20" s="30"/>
      <c r="MQT20" s="30"/>
      <c r="MQW20" s="30"/>
      <c r="MQZ20" s="30"/>
      <c r="MRC20" s="30"/>
      <c r="MRF20" s="30"/>
      <c r="MRI20" s="30"/>
      <c r="MRL20" s="30"/>
      <c r="MRO20" s="30"/>
      <c r="MRR20" s="31"/>
      <c r="MRS20" s="264"/>
      <c r="MRV20" s="30"/>
      <c r="MRY20" s="30"/>
      <c r="MSB20" s="30"/>
      <c r="MSE20" s="30"/>
      <c r="MSH20" s="30"/>
      <c r="MSK20" s="30"/>
      <c r="MSN20" s="30"/>
      <c r="MSQ20" s="30"/>
      <c r="MST20" s="30"/>
      <c r="MSW20" s="30"/>
      <c r="MSZ20" s="30"/>
      <c r="MTC20" s="30"/>
      <c r="MTF20" s="30"/>
      <c r="MTI20" s="30"/>
      <c r="MTL20" s="31"/>
      <c r="MTM20" s="264"/>
      <c r="MTP20" s="30"/>
      <c r="MTS20" s="30"/>
      <c r="MTV20" s="30"/>
      <c r="MTY20" s="30"/>
      <c r="MUB20" s="30"/>
      <c r="MUE20" s="30"/>
      <c r="MUH20" s="30"/>
      <c r="MUK20" s="30"/>
      <c r="MUN20" s="30"/>
      <c r="MUQ20" s="30"/>
      <c r="MUT20" s="30"/>
      <c r="MUW20" s="30"/>
      <c r="MUZ20" s="30"/>
      <c r="MVC20" s="30"/>
      <c r="MVF20" s="31"/>
      <c r="MVG20" s="264"/>
      <c r="MVJ20" s="30"/>
      <c r="MVM20" s="30"/>
      <c r="MVP20" s="30"/>
      <c r="MVS20" s="30"/>
      <c r="MVV20" s="30"/>
      <c r="MVY20" s="30"/>
      <c r="MWB20" s="30"/>
      <c r="MWE20" s="30"/>
      <c r="MWH20" s="30"/>
      <c r="MWK20" s="30"/>
      <c r="MWN20" s="30"/>
      <c r="MWQ20" s="30"/>
      <c r="MWT20" s="30"/>
      <c r="MWW20" s="30"/>
      <c r="MWZ20" s="31"/>
      <c r="MXA20" s="264"/>
      <c r="MXD20" s="30"/>
      <c r="MXG20" s="30"/>
      <c r="MXJ20" s="30"/>
      <c r="MXM20" s="30"/>
      <c r="MXP20" s="30"/>
      <c r="MXS20" s="30"/>
      <c r="MXV20" s="30"/>
      <c r="MXY20" s="30"/>
      <c r="MYB20" s="30"/>
      <c r="MYE20" s="30"/>
      <c r="MYH20" s="30"/>
      <c r="MYK20" s="30"/>
      <c r="MYN20" s="30"/>
      <c r="MYQ20" s="30"/>
      <c r="MYT20" s="31"/>
      <c r="MYU20" s="264"/>
      <c r="MYX20" s="30"/>
      <c r="MZA20" s="30"/>
      <c r="MZD20" s="30"/>
      <c r="MZG20" s="30"/>
      <c r="MZJ20" s="30"/>
      <c r="MZM20" s="30"/>
      <c r="MZP20" s="30"/>
      <c r="MZS20" s="30"/>
      <c r="MZV20" s="30"/>
      <c r="MZY20" s="30"/>
      <c r="NAB20" s="30"/>
      <c r="NAE20" s="30"/>
      <c r="NAH20" s="30"/>
      <c r="NAK20" s="30"/>
      <c r="NAN20" s="31"/>
      <c r="NAO20" s="264"/>
      <c r="NAR20" s="30"/>
      <c r="NAU20" s="30"/>
      <c r="NAX20" s="30"/>
      <c r="NBA20" s="30"/>
      <c r="NBD20" s="30"/>
      <c r="NBG20" s="30"/>
      <c r="NBJ20" s="30"/>
      <c r="NBM20" s="30"/>
      <c r="NBP20" s="30"/>
      <c r="NBS20" s="30"/>
      <c r="NBV20" s="30"/>
      <c r="NBY20" s="30"/>
      <c r="NCB20" s="30"/>
      <c r="NCE20" s="30"/>
      <c r="NCH20" s="31"/>
      <c r="NCI20" s="264"/>
      <c r="NCL20" s="30"/>
      <c r="NCO20" s="30"/>
      <c r="NCR20" s="30"/>
      <c r="NCU20" s="30"/>
      <c r="NCX20" s="30"/>
      <c r="NDA20" s="30"/>
      <c r="NDD20" s="30"/>
      <c r="NDG20" s="30"/>
      <c r="NDJ20" s="30"/>
      <c r="NDM20" s="30"/>
      <c r="NDP20" s="30"/>
      <c r="NDS20" s="30"/>
      <c r="NDV20" s="30"/>
      <c r="NDY20" s="30"/>
      <c r="NEB20" s="31"/>
      <c r="NEC20" s="264"/>
      <c r="NEF20" s="30"/>
      <c r="NEI20" s="30"/>
      <c r="NEL20" s="30"/>
      <c r="NEO20" s="30"/>
      <c r="NER20" s="30"/>
      <c r="NEU20" s="30"/>
      <c r="NEX20" s="30"/>
      <c r="NFA20" s="30"/>
      <c r="NFD20" s="30"/>
      <c r="NFG20" s="30"/>
      <c r="NFJ20" s="30"/>
      <c r="NFM20" s="30"/>
      <c r="NFP20" s="30"/>
      <c r="NFS20" s="30"/>
      <c r="NFV20" s="31"/>
      <c r="NFW20" s="264"/>
      <c r="NFZ20" s="30"/>
      <c r="NGC20" s="30"/>
      <c r="NGF20" s="30"/>
      <c r="NGI20" s="30"/>
      <c r="NGL20" s="30"/>
      <c r="NGO20" s="30"/>
      <c r="NGR20" s="30"/>
      <c r="NGU20" s="30"/>
      <c r="NGX20" s="30"/>
      <c r="NHA20" s="30"/>
      <c r="NHD20" s="30"/>
      <c r="NHG20" s="30"/>
      <c r="NHJ20" s="30"/>
      <c r="NHM20" s="30"/>
      <c r="NHP20" s="31"/>
      <c r="NHQ20" s="264"/>
      <c r="NHT20" s="30"/>
      <c r="NHW20" s="30"/>
      <c r="NHZ20" s="30"/>
      <c r="NIC20" s="30"/>
      <c r="NIF20" s="30"/>
      <c r="NII20" s="30"/>
      <c r="NIL20" s="30"/>
      <c r="NIO20" s="30"/>
      <c r="NIR20" s="30"/>
      <c r="NIU20" s="30"/>
      <c r="NIX20" s="30"/>
      <c r="NJA20" s="30"/>
      <c r="NJD20" s="30"/>
      <c r="NJG20" s="30"/>
      <c r="NJJ20" s="31"/>
      <c r="NJK20" s="264"/>
      <c r="NJN20" s="30"/>
      <c r="NJQ20" s="30"/>
      <c r="NJT20" s="30"/>
      <c r="NJW20" s="30"/>
      <c r="NJZ20" s="30"/>
      <c r="NKC20" s="30"/>
      <c r="NKF20" s="30"/>
      <c r="NKI20" s="30"/>
      <c r="NKL20" s="30"/>
      <c r="NKO20" s="30"/>
      <c r="NKR20" s="30"/>
      <c r="NKU20" s="30"/>
      <c r="NKX20" s="30"/>
      <c r="NLA20" s="30"/>
      <c r="NLD20" s="31"/>
      <c r="NLE20" s="264"/>
      <c r="NLH20" s="30"/>
      <c r="NLK20" s="30"/>
      <c r="NLN20" s="30"/>
      <c r="NLQ20" s="30"/>
      <c r="NLT20" s="30"/>
      <c r="NLW20" s="30"/>
      <c r="NLZ20" s="30"/>
      <c r="NMC20" s="30"/>
      <c r="NMF20" s="30"/>
      <c r="NMI20" s="30"/>
      <c r="NML20" s="30"/>
      <c r="NMO20" s="30"/>
      <c r="NMR20" s="30"/>
      <c r="NMU20" s="30"/>
      <c r="NMX20" s="31"/>
      <c r="NMY20" s="264"/>
      <c r="NNB20" s="30"/>
      <c r="NNE20" s="30"/>
      <c r="NNH20" s="30"/>
      <c r="NNK20" s="30"/>
      <c r="NNN20" s="30"/>
      <c r="NNQ20" s="30"/>
      <c r="NNT20" s="30"/>
      <c r="NNW20" s="30"/>
      <c r="NNZ20" s="30"/>
      <c r="NOC20" s="30"/>
      <c r="NOF20" s="30"/>
      <c r="NOI20" s="30"/>
      <c r="NOL20" s="30"/>
      <c r="NOO20" s="30"/>
      <c r="NOR20" s="31"/>
      <c r="NOS20" s="264"/>
      <c r="NOV20" s="30"/>
      <c r="NOY20" s="30"/>
      <c r="NPB20" s="30"/>
      <c r="NPE20" s="30"/>
      <c r="NPH20" s="30"/>
      <c r="NPK20" s="30"/>
      <c r="NPN20" s="30"/>
      <c r="NPQ20" s="30"/>
      <c r="NPT20" s="30"/>
      <c r="NPW20" s="30"/>
      <c r="NPZ20" s="30"/>
      <c r="NQC20" s="30"/>
      <c r="NQF20" s="30"/>
      <c r="NQI20" s="30"/>
      <c r="NQL20" s="31"/>
      <c r="NQM20" s="264"/>
      <c r="NQP20" s="30"/>
      <c r="NQS20" s="30"/>
      <c r="NQV20" s="30"/>
      <c r="NQY20" s="30"/>
      <c r="NRB20" s="30"/>
      <c r="NRE20" s="30"/>
      <c r="NRH20" s="30"/>
      <c r="NRK20" s="30"/>
      <c r="NRN20" s="30"/>
      <c r="NRQ20" s="30"/>
      <c r="NRT20" s="30"/>
      <c r="NRW20" s="30"/>
      <c r="NRZ20" s="30"/>
      <c r="NSC20" s="30"/>
      <c r="NSF20" s="31"/>
      <c r="NSG20" s="264"/>
      <c r="NSJ20" s="30"/>
      <c r="NSM20" s="30"/>
      <c r="NSP20" s="30"/>
      <c r="NSS20" s="30"/>
      <c r="NSV20" s="30"/>
      <c r="NSY20" s="30"/>
      <c r="NTB20" s="30"/>
      <c r="NTE20" s="30"/>
      <c r="NTH20" s="30"/>
      <c r="NTK20" s="30"/>
      <c r="NTN20" s="30"/>
      <c r="NTQ20" s="30"/>
      <c r="NTT20" s="30"/>
      <c r="NTW20" s="30"/>
      <c r="NTZ20" s="31"/>
      <c r="NUA20" s="264"/>
      <c r="NUD20" s="30"/>
      <c r="NUG20" s="30"/>
      <c r="NUJ20" s="30"/>
      <c r="NUM20" s="30"/>
      <c r="NUP20" s="30"/>
      <c r="NUS20" s="30"/>
      <c r="NUV20" s="30"/>
      <c r="NUY20" s="30"/>
      <c r="NVB20" s="30"/>
      <c r="NVE20" s="30"/>
      <c r="NVH20" s="30"/>
      <c r="NVK20" s="30"/>
      <c r="NVN20" s="30"/>
      <c r="NVQ20" s="30"/>
      <c r="NVT20" s="31"/>
      <c r="NVU20" s="264"/>
      <c r="NVX20" s="30"/>
      <c r="NWA20" s="30"/>
      <c r="NWD20" s="30"/>
      <c r="NWG20" s="30"/>
      <c r="NWJ20" s="30"/>
      <c r="NWM20" s="30"/>
      <c r="NWP20" s="30"/>
      <c r="NWS20" s="30"/>
      <c r="NWV20" s="30"/>
      <c r="NWY20" s="30"/>
      <c r="NXB20" s="30"/>
      <c r="NXE20" s="30"/>
      <c r="NXH20" s="30"/>
      <c r="NXK20" s="30"/>
      <c r="NXN20" s="31"/>
      <c r="NXO20" s="264"/>
      <c r="NXR20" s="30"/>
      <c r="NXU20" s="30"/>
      <c r="NXX20" s="30"/>
      <c r="NYA20" s="30"/>
      <c r="NYD20" s="30"/>
      <c r="NYG20" s="30"/>
      <c r="NYJ20" s="30"/>
      <c r="NYM20" s="30"/>
      <c r="NYP20" s="30"/>
      <c r="NYS20" s="30"/>
      <c r="NYV20" s="30"/>
      <c r="NYY20" s="30"/>
      <c r="NZB20" s="30"/>
      <c r="NZE20" s="30"/>
      <c r="NZH20" s="31"/>
      <c r="NZI20" s="264"/>
      <c r="NZL20" s="30"/>
      <c r="NZO20" s="30"/>
      <c r="NZR20" s="30"/>
      <c r="NZU20" s="30"/>
      <c r="NZX20" s="30"/>
      <c r="OAA20" s="30"/>
      <c r="OAD20" s="30"/>
      <c r="OAG20" s="30"/>
      <c r="OAJ20" s="30"/>
      <c r="OAM20" s="30"/>
      <c r="OAP20" s="30"/>
      <c r="OAS20" s="30"/>
      <c r="OAV20" s="30"/>
      <c r="OAY20" s="30"/>
      <c r="OBB20" s="31"/>
      <c r="OBC20" s="264"/>
      <c r="OBF20" s="30"/>
      <c r="OBI20" s="30"/>
      <c r="OBL20" s="30"/>
      <c r="OBO20" s="30"/>
      <c r="OBR20" s="30"/>
      <c r="OBU20" s="30"/>
      <c r="OBX20" s="30"/>
      <c r="OCA20" s="30"/>
      <c r="OCD20" s="30"/>
      <c r="OCG20" s="30"/>
      <c r="OCJ20" s="30"/>
      <c r="OCM20" s="30"/>
      <c r="OCP20" s="30"/>
      <c r="OCS20" s="30"/>
      <c r="OCV20" s="31"/>
      <c r="OCW20" s="264"/>
      <c r="OCZ20" s="30"/>
      <c r="ODC20" s="30"/>
      <c r="ODF20" s="30"/>
      <c r="ODI20" s="30"/>
      <c r="ODL20" s="30"/>
      <c r="ODO20" s="30"/>
      <c r="ODR20" s="30"/>
      <c r="ODU20" s="30"/>
      <c r="ODX20" s="30"/>
      <c r="OEA20" s="30"/>
      <c r="OED20" s="30"/>
      <c r="OEG20" s="30"/>
      <c r="OEJ20" s="30"/>
      <c r="OEM20" s="30"/>
      <c r="OEP20" s="31"/>
      <c r="OEQ20" s="264"/>
      <c r="OET20" s="30"/>
      <c r="OEW20" s="30"/>
      <c r="OEZ20" s="30"/>
      <c r="OFC20" s="30"/>
      <c r="OFF20" s="30"/>
      <c r="OFI20" s="30"/>
      <c r="OFL20" s="30"/>
      <c r="OFO20" s="30"/>
      <c r="OFR20" s="30"/>
      <c r="OFU20" s="30"/>
      <c r="OFX20" s="30"/>
      <c r="OGA20" s="30"/>
      <c r="OGD20" s="30"/>
      <c r="OGG20" s="30"/>
      <c r="OGJ20" s="31"/>
      <c r="OGK20" s="264"/>
      <c r="OGN20" s="30"/>
      <c r="OGQ20" s="30"/>
      <c r="OGT20" s="30"/>
      <c r="OGW20" s="30"/>
      <c r="OGZ20" s="30"/>
      <c r="OHC20" s="30"/>
      <c r="OHF20" s="30"/>
      <c r="OHI20" s="30"/>
      <c r="OHL20" s="30"/>
      <c r="OHO20" s="30"/>
      <c r="OHR20" s="30"/>
      <c r="OHU20" s="30"/>
      <c r="OHX20" s="30"/>
      <c r="OIA20" s="30"/>
      <c r="OID20" s="31"/>
      <c r="OIE20" s="264"/>
      <c r="OIH20" s="30"/>
      <c r="OIK20" s="30"/>
      <c r="OIN20" s="30"/>
      <c r="OIQ20" s="30"/>
      <c r="OIT20" s="30"/>
      <c r="OIW20" s="30"/>
      <c r="OIZ20" s="30"/>
      <c r="OJC20" s="30"/>
      <c r="OJF20" s="30"/>
      <c r="OJI20" s="30"/>
      <c r="OJL20" s="30"/>
      <c r="OJO20" s="30"/>
      <c r="OJR20" s="30"/>
      <c r="OJU20" s="30"/>
      <c r="OJX20" s="31"/>
      <c r="OJY20" s="264"/>
      <c r="OKB20" s="30"/>
      <c r="OKE20" s="30"/>
      <c r="OKH20" s="30"/>
      <c r="OKK20" s="30"/>
      <c r="OKN20" s="30"/>
      <c r="OKQ20" s="30"/>
      <c r="OKT20" s="30"/>
      <c r="OKW20" s="30"/>
      <c r="OKZ20" s="30"/>
      <c r="OLC20" s="30"/>
      <c r="OLF20" s="30"/>
      <c r="OLI20" s="30"/>
      <c r="OLL20" s="30"/>
      <c r="OLO20" s="30"/>
      <c r="OLR20" s="31"/>
      <c r="OLS20" s="264"/>
      <c r="OLV20" s="30"/>
      <c r="OLY20" s="30"/>
      <c r="OMB20" s="30"/>
      <c r="OME20" s="30"/>
      <c r="OMH20" s="30"/>
      <c r="OMK20" s="30"/>
      <c r="OMN20" s="30"/>
      <c r="OMQ20" s="30"/>
      <c r="OMT20" s="30"/>
      <c r="OMW20" s="30"/>
      <c r="OMZ20" s="30"/>
      <c r="ONC20" s="30"/>
      <c r="ONF20" s="30"/>
      <c r="ONI20" s="30"/>
      <c r="ONL20" s="31"/>
      <c r="ONM20" s="264"/>
      <c r="ONP20" s="30"/>
      <c r="ONS20" s="30"/>
      <c r="ONV20" s="30"/>
      <c r="ONY20" s="30"/>
      <c r="OOB20" s="30"/>
      <c r="OOE20" s="30"/>
      <c r="OOH20" s="30"/>
      <c r="OOK20" s="30"/>
      <c r="OON20" s="30"/>
      <c r="OOQ20" s="30"/>
      <c r="OOT20" s="30"/>
      <c r="OOW20" s="30"/>
      <c r="OOZ20" s="30"/>
      <c r="OPC20" s="30"/>
      <c r="OPF20" s="31"/>
      <c r="OPG20" s="264"/>
      <c r="OPJ20" s="30"/>
      <c r="OPM20" s="30"/>
      <c r="OPP20" s="30"/>
      <c r="OPS20" s="30"/>
      <c r="OPV20" s="30"/>
      <c r="OPY20" s="30"/>
      <c r="OQB20" s="30"/>
      <c r="OQE20" s="30"/>
      <c r="OQH20" s="30"/>
      <c r="OQK20" s="30"/>
      <c r="OQN20" s="30"/>
      <c r="OQQ20" s="30"/>
      <c r="OQT20" s="30"/>
      <c r="OQW20" s="30"/>
      <c r="OQZ20" s="31"/>
      <c r="ORA20" s="264"/>
      <c r="ORD20" s="30"/>
      <c r="ORG20" s="30"/>
      <c r="ORJ20" s="30"/>
      <c r="ORM20" s="30"/>
      <c r="ORP20" s="30"/>
      <c r="ORS20" s="30"/>
      <c r="ORV20" s="30"/>
      <c r="ORY20" s="30"/>
      <c r="OSB20" s="30"/>
      <c r="OSE20" s="30"/>
      <c r="OSH20" s="30"/>
      <c r="OSK20" s="30"/>
      <c r="OSN20" s="30"/>
      <c r="OSQ20" s="30"/>
      <c r="OST20" s="31"/>
      <c r="OSU20" s="264"/>
      <c r="OSX20" s="30"/>
      <c r="OTA20" s="30"/>
      <c r="OTD20" s="30"/>
      <c r="OTG20" s="30"/>
      <c r="OTJ20" s="30"/>
      <c r="OTM20" s="30"/>
      <c r="OTP20" s="30"/>
      <c r="OTS20" s="30"/>
      <c r="OTV20" s="30"/>
      <c r="OTY20" s="30"/>
      <c r="OUB20" s="30"/>
      <c r="OUE20" s="30"/>
      <c r="OUH20" s="30"/>
      <c r="OUK20" s="30"/>
      <c r="OUN20" s="31"/>
      <c r="OUO20" s="264"/>
      <c r="OUR20" s="30"/>
      <c r="OUU20" s="30"/>
      <c r="OUX20" s="30"/>
      <c r="OVA20" s="30"/>
      <c r="OVD20" s="30"/>
      <c r="OVG20" s="30"/>
      <c r="OVJ20" s="30"/>
      <c r="OVM20" s="30"/>
      <c r="OVP20" s="30"/>
      <c r="OVS20" s="30"/>
      <c r="OVV20" s="30"/>
      <c r="OVY20" s="30"/>
      <c r="OWB20" s="30"/>
      <c r="OWE20" s="30"/>
      <c r="OWH20" s="31"/>
      <c r="OWI20" s="264"/>
      <c r="OWL20" s="30"/>
      <c r="OWO20" s="30"/>
      <c r="OWR20" s="30"/>
      <c r="OWU20" s="30"/>
      <c r="OWX20" s="30"/>
      <c r="OXA20" s="30"/>
      <c r="OXD20" s="30"/>
      <c r="OXG20" s="30"/>
      <c r="OXJ20" s="30"/>
      <c r="OXM20" s="30"/>
      <c r="OXP20" s="30"/>
      <c r="OXS20" s="30"/>
      <c r="OXV20" s="30"/>
      <c r="OXY20" s="30"/>
      <c r="OYB20" s="31"/>
      <c r="OYC20" s="264"/>
      <c r="OYF20" s="30"/>
      <c r="OYI20" s="30"/>
      <c r="OYL20" s="30"/>
      <c r="OYO20" s="30"/>
      <c r="OYR20" s="30"/>
      <c r="OYU20" s="30"/>
      <c r="OYX20" s="30"/>
      <c r="OZA20" s="30"/>
      <c r="OZD20" s="30"/>
      <c r="OZG20" s="30"/>
      <c r="OZJ20" s="30"/>
      <c r="OZM20" s="30"/>
      <c r="OZP20" s="30"/>
      <c r="OZS20" s="30"/>
      <c r="OZV20" s="31"/>
      <c r="OZW20" s="264"/>
      <c r="OZZ20" s="30"/>
      <c r="PAC20" s="30"/>
      <c r="PAF20" s="30"/>
      <c r="PAI20" s="30"/>
      <c r="PAL20" s="30"/>
      <c r="PAO20" s="30"/>
      <c r="PAR20" s="30"/>
      <c r="PAU20" s="30"/>
      <c r="PAX20" s="30"/>
      <c r="PBA20" s="30"/>
      <c r="PBD20" s="30"/>
      <c r="PBG20" s="30"/>
      <c r="PBJ20" s="30"/>
      <c r="PBM20" s="30"/>
      <c r="PBP20" s="31"/>
      <c r="PBQ20" s="264"/>
      <c r="PBT20" s="30"/>
      <c r="PBW20" s="30"/>
      <c r="PBZ20" s="30"/>
      <c r="PCC20" s="30"/>
      <c r="PCF20" s="30"/>
      <c r="PCI20" s="30"/>
      <c r="PCL20" s="30"/>
      <c r="PCO20" s="30"/>
      <c r="PCR20" s="30"/>
      <c r="PCU20" s="30"/>
      <c r="PCX20" s="30"/>
      <c r="PDA20" s="30"/>
      <c r="PDD20" s="30"/>
      <c r="PDG20" s="30"/>
      <c r="PDJ20" s="31"/>
      <c r="PDK20" s="264"/>
      <c r="PDN20" s="30"/>
      <c r="PDQ20" s="30"/>
      <c r="PDT20" s="30"/>
      <c r="PDW20" s="30"/>
      <c r="PDZ20" s="30"/>
      <c r="PEC20" s="30"/>
      <c r="PEF20" s="30"/>
      <c r="PEI20" s="30"/>
      <c r="PEL20" s="30"/>
      <c r="PEO20" s="30"/>
      <c r="PER20" s="30"/>
      <c r="PEU20" s="30"/>
      <c r="PEX20" s="30"/>
      <c r="PFA20" s="30"/>
      <c r="PFD20" s="31"/>
      <c r="PFE20" s="264"/>
      <c r="PFH20" s="30"/>
      <c r="PFK20" s="30"/>
      <c r="PFN20" s="30"/>
      <c r="PFQ20" s="30"/>
      <c r="PFT20" s="30"/>
      <c r="PFW20" s="30"/>
      <c r="PFZ20" s="30"/>
      <c r="PGC20" s="30"/>
      <c r="PGF20" s="30"/>
      <c r="PGI20" s="30"/>
      <c r="PGL20" s="30"/>
      <c r="PGO20" s="30"/>
      <c r="PGR20" s="30"/>
      <c r="PGU20" s="30"/>
      <c r="PGX20" s="31"/>
      <c r="PGY20" s="264"/>
      <c r="PHB20" s="30"/>
      <c r="PHE20" s="30"/>
      <c r="PHH20" s="30"/>
      <c r="PHK20" s="30"/>
      <c r="PHN20" s="30"/>
      <c r="PHQ20" s="30"/>
      <c r="PHT20" s="30"/>
      <c r="PHW20" s="30"/>
      <c r="PHZ20" s="30"/>
      <c r="PIC20" s="30"/>
      <c r="PIF20" s="30"/>
      <c r="PII20" s="30"/>
      <c r="PIL20" s="30"/>
      <c r="PIO20" s="30"/>
      <c r="PIR20" s="31"/>
      <c r="PIS20" s="264"/>
      <c r="PIV20" s="30"/>
      <c r="PIY20" s="30"/>
      <c r="PJB20" s="30"/>
      <c r="PJE20" s="30"/>
      <c r="PJH20" s="30"/>
      <c r="PJK20" s="30"/>
      <c r="PJN20" s="30"/>
      <c r="PJQ20" s="30"/>
      <c r="PJT20" s="30"/>
      <c r="PJW20" s="30"/>
      <c r="PJZ20" s="30"/>
      <c r="PKC20" s="30"/>
      <c r="PKF20" s="30"/>
      <c r="PKI20" s="30"/>
      <c r="PKL20" s="31"/>
      <c r="PKM20" s="264"/>
      <c r="PKP20" s="30"/>
      <c r="PKS20" s="30"/>
      <c r="PKV20" s="30"/>
      <c r="PKY20" s="30"/>
      <c r="PLB20" s="30"/>
      <c r="PLE20" s="30"/>
      <c r="PLH20" s="30"/>
      <c r="PLK20" s="30"/>
      <c r="PLN20" s="30"/>
      <c r="PLQ20" s="30"/>
      <c r="PLT20" s="30"/>
      <c r="PLW20" s="30"/>
      <c r="PLZ20" s="30"/>
      <c r="PMC20" s="30"/>
      <c r="PMF20" s="31"/>
      <c r="PMG20" s="264"/>
      <c r="PMJ20" s="30"/>
      <c r="PMM20" s="30"/>
      <c r="PMP20" s="30"/>
      <c r="PMS20" s="30"/>
      <c r="PMV20" s="30"/>
      <c r="PMY20" s="30"/>
      <c r="PNB20" s="30"/>
      <c r="PNE20" s="30"/>
      <c r="PNH20" s="30"/>
      <c r="PNK20" s="30"/>
      <c r="PNN20" s="30"/>
      <c r="PNQ20" s="30"/>
      <c r="PNT20" s="30"/>
      <c r="PNW20" s="30"/>
      <c r="PNZ20" s="31"/>
      <c r="POA20" s="264"/>
      <c r="POD20" s="30"/>
      <c r="POG20" s="30"/>
      <c r="POJ20" s="30"/>
      <c r="POM20" s="30"/>
      <c r="POP20" s="30"/>
      <c r="POS20" s="30"/>
      <c r="POV20" s="30"/>
      <c r="POY20" s="30"/>
      <c r="PPB20" s="30"/>
      <c r="PPE20" s="30"/>
      <c r="PPH20" s="30"/>
      <c r="PPK20" s="30"/>
      <c r="PPN20" s="30"/>
      <c r="PPQ20" s="30"/>
      <c r="PPT20" s="31"/>
      <c r="PPU20" s="264"/>
      <c r="PPX20" s="30"/>
      <c r="PQA20" s="30"/>
      <c r="PQD20" s="30"/>
      <c r="PQG20" s="30"/>
      <c r="PQJ20" s="30"/>
      <c r="PQM20" s="30"/>
      <c r="PQP20" s="30"/>
      <c r="PQS20" s="30"/>
      <c r="PQV20" s="30"/>
      <c r="PQY20" s="30"/>
      <c r="PRB20" s="30"/>
      <c r="PRE20" s="30"/>
      <c r="PRH20" s="30"/>
      <c r="PRK20" s="30"/>
      <c r="PRN20" s="31"/>
      <c r="PRO20" s="264"/>
      <c r="PRR20" s="30"/>
      <c r="PRU20" s="30"/>
      <c r="PRX20" s="30"/>
      <c r="PSA20" s="30"/>
      <c r="PSD20" s="30"/>
      <c r="PSG20" s="30"/>
      <c r="PSJ20" s="30"/>
      <c r="PSM20" s="30"/>
      <c r="PSP20" s="30"/>
      <c r="PSS20" s="30"/>
      <c r="PSV20" s="30"/>
      <c r="PSY20" s="30"/>
      <c r="PTB20" s="30"/>
      <c r="PTE20" s="30"/>
      <c r="PTH20" s="31"/>
      <c r="PTI20" s="264"/>
      <c r="PTL20" s="30"/>
      <c r="PTO20" s="30"/>
      <c r="PTR20" s="30"/>
      <c r="PTU20" s="30"/>
      <c r="PTX20" s="30"/>
      <c r="PUA20" s="30"/>
      <c r="PUD20" s="30"/>
      <c r="PUG20" s="30"/>
      <c r="PUJ20" s="30"/>
      <c r="PUM20" s="30"/>
      <c r="PUP20" s="30"/>
      <c r="PUS20" s="30"/>
      <c r="PUV20" s="30"/>
      <c r="PUY20" s="30"/>
      <c r="PVB20" s="31"/>
      <c r="PVC20" s="264"/>
      <c r="PVF20" s="30"/>
      <c r="PVI20" s="30"/>
      <c r="PVL20" s="30"/>
      <c r="PVO20" s="30"/>
      <c r="PVR20" s="30"/>
      <c r="PVU20" s="30"/>
      <c r="PVX20" s="30"/>
      <c r="PWA20" s="30"/>
      <c r="PWD20" s="30"/>
      <c r="PWG20" s="30"/>
      <c r="PWJ20" s="30"/>
      <c r="PWM20" s="30"/>
      <c r="PWP20" s="30"/>
      <c r="PWS20" s="30"/>
      <c r="PWV20" s="31"/>
      <c r="PWW20" s="264"/>
      <c r="PWZ20" s="30"/>
      <c r="PXC20" s="30"/>
      <c r="PXF20" s="30"/>
      <c r="PXI20" s="30"/>
      <c r="PXL20" s="30"/>
      <c r="PXO20" s="30"/>
      <c r="PXR20" s="30"/>
      <c r="PXU20" s="30"/>
      <c r="PXX20" s="30"/>
      <c r="PYA20" s="30"/>
      <c r="PYD20" s="30"/>
      <c r="PYG20" s="30"/>
      <c r="PYJ20" s="30"/>
      <c r="PYM20" s="30"/>
      <c r="PYP20" s="31"/>
      <c r="PYQ20" s="264"/>
      <c r="PYT20" s="30"/>
      <c r="PYW20" s="30"/>
      <c r="PYZ20" s="30"/>
      <c r="PZC20" s="30"/>
      <c r="PZF20" s="30"/>
      <c r="PZI20" s="30"/>
      <c r="PZL20" s="30"/>
      <c r="PZO20" s="30"/>
      <c r="PZR20" s="30"/>
      <c r="PZU20" s="30"/>
      <c r="PZX20" s="30"/>
      <c r="QAA20" s="30"/>
      <c r="QAD20" s="30"/>
      <c r="QAG20" s="30"/>
      <c r="QAJ20" s="31"/>
      <c r="QAK20" s="264"/>
      <c r="QAN20" s="30"/>
      <c r="QAQ20" s="30"/>
      <c r="QAT20" s="30"/>
      <c r="QAW20" s="30"/>
      <c r="QAZ20" s="30"/>
      <c r="QBC20" s="30"/>
      <c r="QBF20" s="30"/>
      <c r="QBI20" s="30"/>
      <c r="QBL20" s="30"/>
      <c r="QBO20" s="30"/>
      <c r="QBR20" s="30"/>
      <c r="QBU20" s="30"/>
      <c r="QBX20" s="30"/>
      <c r="QCA20" s="30"/>
      <c r="QCD20" s="31"/>
      <c r="QCE20" s="264"/>
      <c r="QCH20" s="30"/>
      <c r="QCK20" s="30"/>
      <c r="QCN20" s="30"/>
      <c r="QCQ20" s="30"/>
      <c r="QCT20" s="30"/>
      <c r="QCW20" s="30"/>
      <c r="QCZ20" s="30"/>
      <c r="QDC20" s="30"/>
      <c r="QDF20" s="30"/>
      <c r="QDI20" s="30"/>
      <c r="QDL20" s="30"/>
      <c r="QDO20" s="30"/>
      <c r="QDR20" s="30"/>
      <c r="QDU20" s="30"/>
      <c r="QDX20" s="31"/>
      <c r="QDY20" s="264"/>
      <c r="QEB20" s="30"/>
      <c r="QEE20" s="30"/>
      <c r="QEH20" s="30"/>
      <c r="QEK20" s="30"/>
      <c r="QEN20" s="30"/>
      <c r="QEQ20" s="30"/>
      <c r="QET20" s="30"/>
      <c r="QEW20" s="30"/>
      <c r="QEZ20" s="30"/>
      <c r="QFC20" s="30"/>
      <c r="QFF20" s="30"/>
      <c r="QFI20" s="30"/>
      <c r="QFL20" s="30"/>
      <c r="QFO20" s="30"/>
      <c r="QFR20" s="31"/>
      <c r="QFS20" s="264"/>
      <c r="QFV20" s="30"/>
      <c r="QFY20" s="30"/>
      <c r="QGB20" s="30"/>
      <c r="QGE20" s="30"/>
      <c r="QGH20" s="30"/>
      <c r="QGK20" s="30"/>
      <c r="QGN20" s="30"/>
      <c r="QGQ20" s="30"/>
      <c r="QGT20" s="30"/>
      <c r="QGW20" s="30"/>
      <c r="QGZ20" s="30"/>
      <c r="QHC20" s="30"/>
      <c r="QHF20" s="30"/>
      <c r="QHI20" s="30"/>
      <c r="QHL20" s="31"/>
      <c r="QHM20" s="264"/>
      <c r="QHP20" s="30"/>
      <c r="QHS20" s="30"/>
      <c r="QHV20" s="30"/>
      <c r="QHY20" s="30"/>
      <c r="QIB20" s="30"/>
      <c r="QIE20" s="30"/>
      <c r="QIH20" s="30"/>
      <c r="QIK20" s="30"/>
      <c r="QIN20" s="30"/>
      <c r="QIQ20" s="30"/>
      <c r="QIT20" s="30"/>
      <c r="QIW20" s="30"/>
      <c r="QIZ20" s="30"/>
      <c r="QJC20" s="30"/>
      <c r="QJF20" s="31"/>
      <c r="QJG20" s="264"/>
      <c r="QJJ20" s="30"/>
      <c r="QJM20" s="30"/>
      <c r="QJP20" s="30"/>
      <c r="QJS20" s="30"/>
      <c r="QJV20" s="30"/>
      <c r="QJY20" s="30"/>
      <c r="QKB20" s="30"/>
      <c r="QKE20" s="30"/>
      <c r="QKH20" s="30"/>
      <c r="QKK20" s="30"/>
      <c r="QKN20" s="30"/>
      <c r="QKQ20" s="30"/>
      <c r="QKT20" s="30"/>
      <c r="QKW20" s="30"/>
      <c r="QKZ20" s="31"/>
      <c r="QLA20" s="264"/>
      <c r="QLD20" s="30"/>
      <c r="QLG20" s="30"/>
      <c r="QLJ20" s="30"/>
      <c r="QLM20" s="30"/>
      <c r="QLP20" s="30"/>
      <c r="QLS20" s="30"/>
      <c r="QLV20" s="30"/>
      <c r="QLY20" s="30"/>
      <c r="QMB20" s="30"/>
      <c r="QME20" s="30"/>
      <c r="QMH20" s="30"/>
      <c r="QMK20" s="30"/>
      <c r="QMN20" s="30"/>
      <c r="QMQ20" s="30"/>
      <c r="QMT20" s="31"/>
      <c r="QMU20" s="264"/>
      <c r="QMX20" s="30"/>
      <c r="QNA20" s="30"/>
      <c r="QND20" s="30"/>
      <c r="QNG20" s="30"/>
      <c r="QNJ20" s="30"/>
      <c r="QNM20" s="30"/>
      <c r="QNP20" s="30"/>
      <c r="QNS20" s="30"/>
      <c r="QNV20" s="30"/>
      <c r="QNY20" s="30"/>
      <c r="QOB20" s="30"/>
      <c r="QOE20" s="30"/>
      <c r="QOH20" s="30"/>
      <c r="QOK20" s="30"/>
      <c r="QON20" s="31"/>
      <c r="QOO20" s="264"/>
      <c r="QOR20" s="30"/>
      <c r="QOU20" s="30"/>
      <c r="QOX20" s="30"/>
      <c r="QPA20" s="30"/>
      <c r="QPD20" s="30"/>
      <c r="QPG20" s="30"/>
      <c r="QPJ20" s="30"/>
      <c r="QPM20" s="30"/>
      <c r="QPP20" s="30"/>
      <c r="QPS20" s="30"/>
      <c r="QPV20" s="30"/>
      <c r="QPY20" s="30"/>
      <c r="QQB20" s="30"/>
      <c r="QQE20" s="30"/>
      <c r="QQH20" s="31"/>
      <c r="QQI20" s="264"/>
      <c r="QQL20" s="30"/>
      <c r="QQO20" s="30"/>
      <c r="QQR20" s="30"/>
      <c r="QQU20" s="30"/>
      <c r="QQX20" s="30"/>
      <c r="QRA20" s="30"/>
      <c r="QRD20" s="30"/>
      <c r="QRG20" s="30"/>
      <c r="QRJ20" s="30"/>
      <c r="QRM20" s="30"/>
      <c r="QRP20" s="30"/>
      <c r="QRS20" s="30"/>
      <c r="QRV20" s="30"/>
      <c r="QRY20" s="30"/>
      <c r="QSB20" s="31"/>
      <c r="QSC20" s="264"/>
      <c r="QSF20" s="30"/>
      <c r="QSI20" s="30"/>
      <c r="QSL20" s="30"/>
      <c r="QSO20" s="30"/>
      <c r="QSR20" s="30"/>
      <c r="QSU20" s="30"/>
      <c r="QSX20" s="30"/>
      <c r="QTA20" s="30"/>
      <c r="QTD20" s="30"/>
      <c r="QTG20" s="30"/>
      <c r="QTJ20" s="30"/>
      <c r="QTM20" s="30"/>
      <c r="QTP20" s="30"/>
      <c r="QTS20" s="30"/>
      <c r="QTV20" s="31"/>
      <c r="QTW20" s="264"/>
      <c r="QTZ20" s="30"/>
      <c r="QUC20" s="30"/>
      <c r="QUF20" s="30"/>
      <c r="QUI20" s="30"/>
      <c r="QUL20" s="30"/>
      <c r="QUO20" s="30"/>
      <c r="QUR20" s="30"/>
      <c r="QUU20" s="30"/>
      <c r="QUX20" s="30"/>
      <c r="QVA20" s="30"/>
      <c r="QVD20" s="30"/>
      <c r="QVG20" s="30"/>
      <c r="QVJ20" s="30"/>
      <c r="QVM20" s="30"/>
      <c r="QVP20" s="31"/>
      <c r="QVQ20" s="264"/>
      <c r="QVT20" s="30"/>
      <c r="QVW20" s="30"/>
      <c r="QVZ20" s="30"/>
      <c r="QWC20" s="30"/>
      <c r="QWF20" s="30"/>
      <c r="QWI20" s="30"/>
      <c r="QWL20" s="30"/>
      <c r="QWO20" s="30"/>
      <c r="QWR20" s="30"/>
      <c r="QWU20" s="30"/>
      <c r="QWX20" s="30"/>
      <c r="QXA20" s="30"/>
      <c r="QXD20" s="30"/>
      <c r="QXG20" s="30"/>
      <c r="QXJ20" s="31"/>
      <c r="QXK20" s="264"/>
      <c r="QXN20" s="30"/>
      <c r="QXQ20" s="30"/>
      <c r="QXT20" s="30"/>
      <c r="QXW20" s="30"/>
      <c r="QXZ20" s="30"/>
      <c r="QYC20" s="30"/>
      <c r="QYF20" s="30"/>
      <c r="QYI20" s="30"/>
      <c r="QYL20" s="30"/>
      <c r="QYO20" s="30"/>
      <c r="QYR20" s="30"/>
      <c r="QYU20" s="30"/>
      <c r="QYX20" s="30"/>
      <c r="QZA20" s="30"/>
      <c r="QZD20" s="31"/>
      <c r="QZE20" s="264"/>
      <c r="QZH20" s="30"/>
      <c r="QZK20" s="30"/>
      <c r="QZN20" s="30"/>
      <c r="QZQ20" s="30"/>
      <c r="QZT20" s="30"/>
      <c r="QZW20" s="30"/>
      <c r="QZZ20" s="30"/>
      <c r="RAC20" s="30"/>
      <c r="RAF20" s="30"/>
      <c r="RAI20" s="30"/>
      <c r="RAL20" s="30"/>
      <c r="RAO20" s="30"/>
      <c r="RAR20" s="30"/>
      <c r="RAU20" s="30"/>
      <c r="RAX20" s="31"/>
      <c r="RAY20" s="264"/>
      <c r="RBB20" s="30"/>
      <c r="RBE20" s="30"/>
      <c r="RBH20" s="30"/>
      <c r="RBK20" s="30"/>
      <c r="RBN20" s="30"/>
      <c r="RBQ20" s="30"/>
      <c r="RBT20" s="30"/>
      <c r="RBW20" s="30"/>
      <c r="RBZ20" s="30"/>
      <c r="RCC20" s="30"/>
      <c r="RCF20" s="30"/>
      <c r="RCI20" s="30"/>
      <c r="RCL20" s="30"/>
      <c r="RCO20" s="30"/>
      <c r="RCR20" s="31"/>
      <c r="RCS20" s="264"/>
      <c r="RCV20" s="30"/>
      <c r="RCY20" s="30"/>
      <c r="RDB20" s="30"/>
      <c r="RDE20" s="30"/>
      <c r="RDH20" s="30"/>
      <c r="RDK20" s="30"/>
      <c r="RDN20" s="30"/>
      <c r="RDQ20" s="30"/>
      <c r="RDT20" s="30"/>
      <c r="RDW20" s="30"/>
      <c r="RDZ20" s="30"/>
      <c r="REC20" s="30"/>
      <c r="REF20" s="30"/>
      <c r="REI20" s="30"/>
      <c r="REL20" s="31"/>
      <c r="REM20" s="264"/>
      <c r="REP20" s="30"/>
      <c r="RES20" s="30"/>
      <c r="REV20" s="30"/>
      <c r="REY20" s="30"/>
      <c r="RFB20" s="30"/>
      <c r="RFE20" s="30"/>
      <c r="RFH20" s="30"/>
      <c r="RFK20" s="30"/>
      <c r="RFN20" s="30"/>
      <c r="RFQ20" s="30"/>
      <c r="RFT20" s="30"/>
      <c r="RFW20" s="30"/>
      <c r="RFZ20" s="30"/>
      <c r="RGC20" s="30"/>
      <c r="RGF20" s="31"/>
      <c r="RGG20" s="264"/>
      <c r="RGJ20" s="30"/>
      <c r="RGM20" s="30"/>
      <c r="RGP20" s="30"/>
      <c r="RGS20" s="30"/>
      <c r="RGV20" s="30"/>
      <c r="RGY20" s="30"/>
      <c r="RHB20" s="30"/>
      <c r="RHE20" s="30"/>
      <c r="RHH20" s="30"/>
      <c r="RHK20" s="30"/>
      <c r="RHN20" s="30"/>
      <c r="RHQ20" s="30"/>
      <c r="RHT20" s="30"/>
      <c r="RHW20" s="30"/>
      <c r="RHZ20" s="31"/>
      <c r="RIA20" s="264"/>
      <c r="RID20" s="30"/>
      <c r="RIG20" s="30"/>
      <c r="RIJ20" s="30"/>
      <c r="RIM20" s="30"/>
      <c r="RIP20" s="30"/>
      <c r="RIS20" s="30"/>
      <c r="RIV20" s="30"/>
      <c r="RIY20" s="30"/>
      <c r="RJB20" s="30"/>
      <c r="RJE20" s="30"/>
      <c r="RJH20" s="30"/>
      <c r="RJK20" s="30"/>
      <c r="RJN20" s="30"/>
      <c r="RJQ20" s="30"/>
      <c r="RJT20" s="31"/>
      <c r="RJU20" s="264"/>
      <c r="RJX20" s="30"/>
      <c r="RKA20" s="30"/>
      <c r="RKD20" s="30"/>
      <c r="RKG20" s="30"/>
      <c r="RKJ20" s="30"/>
      <c r="RKM20" s="30"/>
      <c r="RKP20" s="30"/>
      <c r="RKS20" s="30"/>
      <c r="RKV20" s="30"/>
      <c r="RKY20" s="30"/>
      <c r="RLB20" s="30"/>
      <c r="RLE20" s="30"/>
      <c r="RLH20" s="30"/>
      <c r="RLK20" s="30"/>
      <c r="RLN20" s="31"/>
      <c r="RLO20" s="264"/>
      <c r="RLR20" s="30"/>
      <c r="RLU20" s="30"/>
      <c r="RLX20" s="30"/>
      <c r="RMA20" s="30"/>
      <c r="RMD20" s="30"/>
      <c r="RMG20" s="30"/>
      <c r="RMJ20" s="30"/>
      <c r="RMM20" s="30"/>
      <c r="RMP20" s="30"/>
      <c r="RMS20" s="30"/>
      <c r="RMV20" s="30"/>
      <c r="RMY20" s="30"/>
      <c r="RNB20" s="30"/>
      <c r="RNE20" s="30"/>
      <c r="RNH20" s="31"/>
      <c r="RNI20" s="264"/>
      <c r="RNL20" s="30"/>
      <c r="RNO20" s="30"/>
      <c r="RNR20" s="30"/>
      <c r="RNU20" s="30"/>
      <c r="RNX20" s="30"/>
      <c r="ROA20" s="30"/>
      <c r="ROD20" s="30"/>
      <c r="ROG20" s="30"/>
      <c r="ROJ20" s="30"/>
      <c r="ROM20" s="30"/>
      <c r="ROP20" s="30"/>
      <c r="ROS20" s="30"/>
      <c r="ROV20" s="30"/>
      <c r="ROY20" s="30"/>
      <c r="RPB20" s="31"/>
      <c r="RPC20" s="264"/>
      <c r="RPF20" s="30"/>
      <c r="RPI20" s="30"/>
      <c r="RPL20" s="30"/>
      <c r="RPO20" s="30"/>
      <c r="RPR20" s="30"/>
      <c r="RPU20" s="30"/>
      <c r="RPX20" s="30"/>
      <c r="RQA20" s="30"/>
      <c r="RQD20" s="30"/>
      <c r="RQG20" s="30"/>
      <c r="RQJ20" s="30"/>
      <c r="RQM20" s="30"/>
      <c r="RQP20" s="30"/>
      <c r="RQS20" s="30"/>
      <c r="RQV20" s="31"/>
      <c r="RQW20" s="264"/>
      <c r="RQZ20" s="30"/>
      <c r="RRC20" s="30"/>
      <c r="RRF20" s="30"/>
      <c r="RRI20" s="30"/>
      <c r="RRL20" s="30"/>
      <c r="RRO20" s="30"/>
      <c r="RRR20" s="30"/>
      <c r="RRU20" s="30"/>
      <c r="RRX20" s="30"/>
      <c r="RSA20" s="30"/>
      <c r="RSD20" s="30"/>
      <c r="RSG20" s="30"/>
      <c r="RSJ20" s="30"/>
      <c r="RSM20" s="30"/>
      <c r="RSP20" s="31"/>
      <c r="RSQ20" s="264"/>
      <c r="RST20" s="30"/>
      <c r="RSW20" s="30"/>
      <c r="RSZ20" s="30"/>
      <c r="RTC20" s="30"/>
      <c r="RTF20" s="30"/>
      <c r="RTI20" s="30"/>
      <c r="RTL20" s="30"/>
      <c r="RTO20" s="30"/>
      <c r="RTR20" s="30"/>
      <c r="RTU20" s="30"/>
      <c r="RTX20" s="30"/>
      <c r="RUA20" s="30"/>
      <c r="RUD20" s="30"/>
      <c r="RUG20" s="30"/>
      <c r="RUJ20" s="31"/>
      <c r="RUK20" s="264"/>
      <c r="RUN20" s="30"/>
      <c r="RUQ20" s="30"/>
      <c r="RUT20" s="30"/>
      <c r="RUW20" s="30"/>
      <c r="RUZ20" s="30"/>
      <c r="RVC20" s="30"/>
      <c r="RVF20" s="30"/>
      <c r="RVI20" s="30"/>
      <c r="RVL20" s="30"/>
      <c r="RVO20" s="30"/>
      <c r="RVR20" s="30"/>
      <c r="RVU20" s="30"/>
      <c r="RVX20" s="30"/>
      <c r="RWA20" s="30"/>
      <c r="RWD20" s="31"/>
      <c r="RWE20" s="264"/>
      <c r="RWH20" s="30"/>
      <c r="RWK20" s="30"/>
      <c r="RWN20" s="30"/>
      <c r="RWQ20" s="30"/>
      <c r="RWT20" s="30"/>
      <c r="RWW20" s="30"/>
      <c r="RWZ20" s="30"/>
      <c r="RXC20" s="30"/>
      <c r="RXF20" s="30"/>
      <c r="RXI20" s="30"/>
      <c r="RXL20" s="30"/>
      <c r="RXO20" s="30"/>
      <c r="RXR20" s="30"/>
      <c r="RXU20" s="30"/>
      <c r="RXX20" s="31"/>
      <c r="RXY20" s="264"/>
      <c r="RYB20" s="30"/>
      <c r="RYE20" s="30"/>
      <c r="RYH20" s="30"/>
      <c r="RYK20" s="30"/>
      <c r="RYN20" s="30"/>
      <c r="RYQ20" s="30"/>
      <c r="RYT20" s="30"/>
      <c r="RYW20" s="30"/>
      <c r="RYZ20" s="30"/>
      <c r="RZC20" s="30"/>
      <c r="RZF20" s="30"/>
      <c r="RZI20" s="30"/>
      <c r="RZL20" s="30"/>
      <c r="RZO20" s="30"/>
      <c r="RZR20" s="31"/>
      <c r="RZS20" s="264"/>
      <c r="RZV20" s="30"/>
      <c r="RZY20" s="30"/>
      <c r="SAB20" s="30"/>
      <c r="SAE20" s="30"/>
      <c r="SAH20" s="30"/>
      <c r="SAK20" s="30"/>
      <c r="SAN20" s="30"/>
      <c r="SAQ20" s="30"/>
      <c r="SAT20" s="30"/>
      <c r="SAW20" s="30"/>
      <c r="SAZ20" s="30"/>
      <c r="SBC20" s="30"/>
      <c r="SBF20" s="30"/>
      <c r="SBI20" s="30"/>
      <c r="SBL20" s="31"/>
      <c r="SBM20" s="264"/>
      <c r="SBP20" s="30"/>
      <c r="SBS20" s="30"/>
      <c r="SBV20" s="30"/>
      <c r="SBY20" s="30"/>
      <c r="SCB20" s="30"/>
      <c r="SCE20" s="30"/>
      <c r="SCH20" s="30"/>
      <c r="SCK20" s="30"/>
      <c r="SCN20" s="30"/>
      <c r="SCQ20" s="30"/>
      <c r="SCT20" s="30"/>
      <c r="SCW20" s="30"/>
      <c r="SCZ20" s="30"/>
      <c r="SDC20" s="30"/>
      <c r="SDF20" s="31"/>
      <c r="SDG20" s="264"/>
      <c r="SDJ20" s="30"/>
      <c r="SDM20" s="30"/>
      <c r="SDP20" s="30"/>
      <c r="SDS20" s="30"/>
      <c r="SDV20" s="30"/>
      <c r="SDY20" s="30"/>
      <c r="SEB20" s="30"/>
      <c r="SEE20" s="30"/>
      <c r="SEH20" s="30"/>
      <c r="SEK20" s="30"/>
      <c r="SEN20" s="30"/>
      <c r="SEQ20" s="30"/>
      <c r="SET20" s="30"/>
      <c r="SEW20" s="30"/>
      <c r="SEZ20" s="31"/>
      <c r="SFA20" s="264"/>
      <c r="SFD20" s="30"/>
      <c r="SFG20" s="30"/>
      <c r="SFJ20" s="30"/>
      <c r="SFM20" s="30"/>
      <c r="SFP20" s="30"/>
      <c r="SFS20" s="30"/>
      <c r="SFV20" s="30"/>
      <c r="SFY20" s="30"/>
      <c r="SGB20" s="30"/>
      <c r="SGE20" s="30"/>
      <c r="SGH20" s="30"/>
      <c r="SGK20" s="30"/>
      <c r="SGN20" s="30"/>
      <c r="SGQ20" s="30"/>
      <c r="SGT20" s="31"/>
      <c r="SGU20" s="264"/>
      <c r="SGX20" s="30"/>
      <c r="SHA20" s="30"/>
      <c r="SHD20" s="30"/>
      <c r="SHG20" s="30"/>
      <c r="SHJ20" s="30"/>
      <c r="SHM20" s="30"/>
      <c r="SHP20" s="30"/>
      <c r="SHS20" s="30"/>
      <c r="SHV20" s="30"/>
      <c r="SHY20" s="30"/>
      <c r="SIB20" s="30"/>
      <c r="SIE20" s="30"/>
      <c r="SIH20" s="30"/>
      <c r="SIK20" s="30"/>
      <c r="SIN20" s="31"/>
      <c r="SIO20" s="264"/>
      <c r="SIR20" s="30"/>
      <c r="SIU20" s="30"/>
      <c r="SIX20" s="30"/>
      <c r="SJA20" s="30"/>
      <c r="SJD20" s="30"/>
      <c r="SJG20" s="30"/>
      <c r="SJJ20" s="30"/>
      <c r="SJM20" s="30"/>
      <c r="SJP20" s="30"/>
      <c r="SJS20" s="30"/>
      <c r="SJV20" s="30"/>
      <c r="SJY20" s="30"/>
      <c r="SKB20" s="30"/>
      <c r="SKE20" s="30"/>
      <c r="SKH20" s="31"/>
      <c r="SKI20" s="264"/>
      <c r="SKL20" s="30"/>
      <c r="SKO20" s="30"/>
      <c r="SKR20" s="30"/>
      <c r="SKU20" s="30"/>
      <c r="SKX20" s="30"/>
      <c r="SLA20" s="30"/>
      <c r="SLD20" s="30"/>
      <c r="SLG20" s="30"/>
      <c r="SLJ20" s="30"/>
      <c r="SLM20" s="30"/>
      <c r="SLP20" s="30"/>
      <c r="SLS20" s="30"/>
      <c r="SLV20" s="30"/>
      <c r="SLY20" s="30"/>
      <c r="SMB20" s="31"/>
      <c r="SMC20" s="264"/>
      <c r="SMF20" s="30"/>
      <c r="SMI20" s="30"/>
      <c r="SML20" s="30"/>
      <c r="SMO20" s="30"/>
      <c r="SMR20" s="30"/>
      <c r="SMU20" s="30"/>
      <c r="SMX20" s="30"/>
      <c r="SNA20" s="30"/>
      <c r="SND20" s="30"/>
      <c r="SNG20" s="30"/>
      <c r="SNJ20" s="30"/>
      <c r="SNM20" s="30"/>
      <c r="SNP20" s="30"/>
      <c r="SNS20" s="30"/>
      <c r="SNV20" s="31"/>
      <c r="SNW20" s="264"/>
      <c r="SNZ20" s="30"/>
      <c r="SOC20" s="30"/>
      <c r="SOF20" s="30"/>
      <c r="SOI20" s="30"/>
      <c r="SOL20" s="30"/>
      <c r="SOO20" s="30"/>
      <c r="SOR20" s="30"/>
      <c r="SOU20" s="30"/>
      <c r="SOX20" s="30"/>
      <c r="SPA20" s="30"/>
      <c r="SPD20" s="30"/>
      <c r="SPG20" s="30"/>
      <c r="SPJ20" s="30"/>
      <c r="SPM20" s="30"/>
      <c r="SPP20" s="31"/>
      <c r="SPQ20" s="264"/>
      <c r="SPT20" s="30"/>
      <c r="SPW20" s="30"/>
      <c r="SPZ20" s="30"/>
      <c r="SQC20" s="30"/>
      <c r="SQF20" s="30"/>
      <c r="SQI20" s="30"/>
      <c r="SQL20" s="30"/>
      <c r="SQO20" s="30"/>
      <c r="SQR20" s="30"/>
      <c r="SQU20" s="30"/>
      <c r="SQX20" s="30"/>
      <c r="SRA20" s="30"/>
      <c r="SRD20" s="30"/>
      <c r="SRG20" s="30"/>
      <c r="SRJ20" s="31"/>
      <c r="SRK20" s="264"/>
      <c r="SRN20" s="30"/>
      <c r="SRQ20" s="30"/>
      <c r="SRT20" s="30"/>
      <c r="SRW20" s="30"/>
      <c r="SRZ20" s="30"/>
      <c r="SSC20" s="30"/>
      <c r="SSF20" s="30"/>
      <c r="SSI20" s="30"/>
      <c r="SSL20" s="30"/>
      <c r="SSO20" s="30"/>
      <c r="SSR20" s="30"/>
      <c r="SSU20" s="30"/>
      <c r="SSX20" s="30"/>
      <c r="STA20" s="30"/>
      <c r="STD20" s="31"/>
      <c r="STE20" s="264"/>
      <c r="STH20" s="30"/>
      <c r="STK20" s="30"/>
      <c r="STN20" s="30"/>
      <c r="STQ20" s="30"/>
      <c r="STT20" s="30"/>
      <c r="STW20" s="30"/>
      <c r="STZ20" s="30"/>
      <c r="SUC20" s="30"/>
      <c r="SUF20" s="30"/>
      <c r="SUI20" s="30"/>
      <c r="SUL20" s="30"/>
      <c r="SUO20" s="30"/>
      <c r="SUR20" s="30"/>
      <c r="SUU20" s="30"/>
      <c r="SUX20" s="31"/>
      <c r="SUY20" s="264"/>
      <c r="SVB20" s="30"/>
      <c r="SVE20" s="30"/>
      <c r="SVH20" s="30"/>
      <c r="SVK20" s="30"/>
      <c r="SVN20" s="30"/>
      <c r="SVQ20" s="30"/>
      <c r="SVT20" s="30"/>
      <c r="SVW20" s="30"/>
      <c r="SVZ20" s="30"/>
      <c r="SWC20" s="30"/>
      <c r="SWF20" s="30"/>
      <c r="SWI20" s="30"/>
      <c r="SWL20" s="30"/>
      <c r="SWO20" s="30"/>
      <c r="SWR20" s="31"/>
      <c r="SWS20" s="264"/>
      <c r="SWV20" s="30"/>
      <c r="SWY20" s="30"/>
      <c r="SXB20" s="30"/>
      <c r="SXE20" s="30"/>
      <c r="SXH20" s="30"/>
      <c r="SXK20" s="30"/>
      <c r="SXN20" s="30"/>
      <c r="SXQ20" s="30"/>
      <c r="SXT20" s="30"/>
      <c r="SXW20" s="30"/>
      <c r="SXZ20" s="30"/>
      <c r="SYC20" s="30"/>
      <c r="SYF20" s="30"/>
      <c r="SYI20" s="30"/>
      <c r="SYL20" s="31"/>
      <c r="SYM20" s="264"/>
      <c r="SYP20" s="30"/>
      <c r="SYS20" s="30"/>
      <c r="SYV20" s="30"/>
      <c r="SYY20" s="30"/>
      <c r="SZB20" s="30"/>
      <c r="SZE20" s="30"/>
      <c r="SZH20" s="30"/>
      <c r="SZK20" s="30"/>
      <c r="SZN20" s="30"/>
      <c r="SZQ20" s="30"/>
      <c r="SZT20" s="30"/>
      <c r="SZW20" s="30"/>
      <c r="SZZ20" s="30"/>
      <c r="TAC20" s="30"/>
      <c r="TAF20" s="31"/>
      <c r="TAG20" s="264"/>
      <c r="TAJ20" s="30"/>
      <c r="TAM20" s="30"/>
      <c r="TAP20" s="30"/>
      <c r="TAS20" s="30"/>
      <c r="TAV20" s="30"/>
      <c r="TAY20" s="30"/>
      <c r="TBB20" s="30"/>
      <c r="TBE20" s="30"/>
      <c r="TBH20" s="30"/>
      <c r="TBK20" s="30"/>
      <c r="TBN20" s="30"/>
      <c r="TBQ20" s="30"/>
      <c r="TBT20" s="30"/>
      <c r="TBW20" s="30"/>
      <c r="TBZ20" s="31"/>
      <c r="TCA20" s="264"/>
      <c r="TCD20" s="30"/>
      <c r="TCG20" s="30"/>
      <c r="TCJ20" s="30"/>
      <c r="TCM20" s="30"/>
      <c r="TCP20" s="30"/>
      <c r="TCS20" s="30"/>
      <c r="TCV20" s="30"/>
      <c r="TCY20" s="30"/>
      <c r="TDB20" s="30"/>
      <c r="TDE20" s="30"/>
      <c r="TDH20" s="30"/>
      <c r="TDK20" s="30"/>
      <c r="TDN20" s="30"/>
      <c r="TDQ20" s="30"/>
      <c r="TDT20" s="31"/>
      <c r="TDU20" s="264"/>
      <c r="TDX20" s="30"/>
      <c r="TEA20" s="30"/>
      <c r="TED20" s="30"/>
      <c r="TEG20" s="30"/>
      <c r="TEJ20" s="30"/>
      <c r="TEM20" s="30"/>
      <c r="TEP20" s="30"/>
      <c r="TES20" s="30"/>
      <c r="TEV20" s="30"/>
      <c r="TEY20" s="30"/>
      <c r="TFB20" s="30"/>
      <c r="TFE20" s="30"/>
      <c r="TFH20" s="30"/>
      <c r="TFK20" s="30"/>
      <c r="TFN20" s="31"/>
      <c r="TFO20" s="264"/>
      <c r="TFR20" s="30"/>
      <c r="TFU20" s="30"/>
      <c r="TFX20" s="30"/>
      <c r="TGA20" s="30"/>
      <c r="TGD20" s="30"/>
      <c r="TGG20" s="30"/>
      <c r="TGJ20" s="30"/>
      <c r="TGM20" s="30"/>
      <c r="TGP20" s="30"/>
      <c r="TGS20" s="30"/>
      <c r="TGV20" s="30"/>
      <c r="TGY20" s="30"/>
      <c r="THB20" s="30"/>
      <c r="THE20" s="30"/>
      <c r="THH20" s="31"/>
      <c r="THI20" s="264"/>
      <c r="THL20" s="30"/>
      <c r="THO20" s="30"/>
      <c r="THR20" s="30"/>
      <c r="THU20" s="30"/>
      <c r="THX20" s="30"/>
      <c r="TIA20" s="30"/>
      <c r="TID20" s="30"/>
      <c r="TIG20" s="30"/>
      <c r="TIJ20" s="30"/>
      <c r="TIM20" s="30"/>
      <c r="TIP20" s="30"/>
      <c r="TIS20" s="30"/>
      <c r="TIV20" s="30"/>
      <c r="TIY20" s="30"/>
      <c r="TJB20" s="31"/>
      <c r="TJC20" s="264"/>
      <c r="TJF20" s="30"/>
      <c r="TJI20" s="30"/>
      <c r="TJL20" s="30"/>
      <c r="TJO20" s="30"/>
      <c r="TJR20" s="30"/>
      <c r="TJU20" s="30"/>
      <c r="TJX20" s="30"/>
      <c r="TKA20" s="30"/>
      <c r="TKD20" s="30"/>
      <c r="TKG20" s="30"/>
      <c r="TKJ20" s="30"/>
      <c r="TKM20" s="30"/>
      <c r="TKP20" s="30"/>
      <c r="TKS20" s="30"/>
      <c r="TKV20" s="31"/>
      <c r="TKW20" s="264"/>
      <c r="TKZ20" s="30"/>
      <c r="TLC20" s="30"/>
      <c r="TLF20" s="30"/>
      <c r="TLI20" s="30"/>
      <c r="TLL20" s="30"/>
      <c r="TLO20" s="30"/>
      <c r="TLR20" s="30"/>
      <c r="TLU20" s="30"/>
      <c r="TLX20" s="30"/>
      <c r="TMA20" s="30"/>
      <c r="TMD20" s="30"/>
      <c r="TMG20" s="30"/>
      <c r="TMJ20" s="30"/>
      <c r="TMM20" s="30"/>
      <c r="TMP20" s="31"/>
      <c r="TMQ20" s="264"/>
      <c r="TMT20" s="30"/>
      <c r="TMW20" s="30"/>
      <c r="TMZ20" s="30"/>
      <c r="TNC20" s="30"/>
      <c r="TNF20" s="30"/>
      <c r="TNI20" s="30"/>
      <c r="TNL20" s="30"/>
      <c r="TNO20" s="30"/>
      <c r="TNR20" s="30"/>
      <c r="TNU20" s="30"/>
      <c r="TNX20" s="30"/>
      <c r="TOA20" s="30"/>
      <c r="TOD20" s="30"/>
      <c r="TOG20" s="30"/>
      <c r="TOJ20" s="31"/>
      <c r="TOK20" s="264"/>
      <c r="TON20" s="30"/>
      <c r="TOQ20" s="30"/>
      <c r="TOT20" s="30"/>
      <c r="TOW20" s="30"/>
      <c r="TOZ20" s="30"/>
      <c r="TPC20" s="30"/>
      <c r="TPF20" s="30"/>
      <c r="TPI20" s="30"/>
      <c r="TPL20" s="30"/>
      <c r="TPO20" s="30"/>
      <c r="TPR20" s="30"/>
      <c r="TPU20" s="30"/>
      <c r="TPX20" s="30"/>
      <c r="TQA20" s="30"/>
      <c r="TQD20" s="31"/>
      <c r="TQE20" s="264"/>
      <c r="TQH20" s="30"/>
      <c r="TQK20" s="30"/>
      <c r="TQN20" s="30"/>
      <c r="TQQ20" s="30"/>
      <c r="TQT20" s="30"/>
      <c r="TQW20" s="30"/>
      <c r="TQZ20" s="30"/>
      <c r="TRC20" s="30"/>
      <c r="TRF20" s="30"/>
      <c r="TRI20" s="30"/>
      <c r="TRL20" s="30"/>
      <c r="TRO20" s="30"/>
      <c r="TRR20" s="30"/>
      <c r="TRU20" s="30"/>
      <c r="TRX20" s="31"/>
      <c r="TRY20" s="264"/>
      <c r="TSB20" s="30"/>
      <c r="TSE20" s="30"/>
      <c r="TSH20" s="30"/>
      <c r="TSK20" s="30"/>
      <c r="TSN20" s="30"/>
      <c r="TSQ20" s="30"/>
      <c r="TST20" s="30"/>
      <c r="TSW20" s="30"/>
      <c r="TSZ20" s="30"/>
      <c r="TTC20" s="30"/>
      <c r="TTF20" s="30"/>
      <c r="TTI20" s="30"/>
      <c r="TTL20" s="30"/>
      <c r="TTO20" s="30"/>
      <c r="TTR20" s="31"/>
      <c r="TTS20" s="264"/>
      <c r="TTV20" s="30"/>
      <c r="TTY20" s="30"/>
      <c r="TUB20" s="30"/>
      <c r="TUE20" s="30"/>
      <c r="TUH20" s="30"/>
      <c r="TUK20" s="30"/>
      <c r="TUN20" s="30"/>
      <c r="TUQ20" s="30"/>
      <c r="TUT20" s="30"/>
      <c r="TUW20" s="30"/>
      <c r="TUZ20" s="30"/>
      <c r="TVC20" s="30"/>
      <c r="TVF20" s="30"/>
      <c r="TVI20" s="30"/>
      <c r="TVL20" s="31"/>
      <c r="TVM20" s="264"/>
      <c r="TVP20" s="30"/>
      <c r="TVS20" s="30"/>
      <c r="TVV20" s="30"/>
      <c r="TVY20" s="30"/>
      <c r="TWB20" s="30"/>
      <c r="TWE20" s="30"/>
      <c r="TWH20" s="30"/>
      <c r="TWK20" s="30"/>
      <c r="TWN20" s="30"/>
      <c r="TWQ20" s="30"/>
      <c r="TWT20" s="30"/>
      <c r="TWW20" s="30"/>
      <c r="TWZ20" s="30"/>
      <c r="TXC20" s="30"/>
      <c r="TXF20" s="31"/>
      <c r="TXG20" s="264"/>
      <c r="TXJ20" s="30"/>
      <c r="TXM20" s="30"/>
      <c r="TXP20" s="30"/>
      <c r="TXS20" s="30"/>
      <c r="TXV20" s="30"/>
      <c r="TXY20" s="30"/>
      <c r="TYB20" s="30"/>
      <c r="TYE20" s="30"/>
      <c r="TYH20" s="30"/>
      <c r="TYK20" s="30"/>
      <c r="TYN20" s="30"/>
      <c r="TYQ20" s="30"/>
      <c r="TYT20" s="30"/>
      <c r="TYW20" s="30"/>
      <c r="TYZ20" s="31"/>
      <c r="TZA20" s="264"/>
      <c r="TZD20" s="30"/>
      <c r="TZG20" s="30"/>
      <c r="TZJ20" s="30"/>
      <c r="TZM20" s="30"/>
      <c r="TZP20" s="30"/>
      <c r="TZS20" s="30"/>
      <c r="TZV20" s="30"/>
      <c r="TZY20" s="30"/>
      <c r="UAB20" s="30"/>
      <c r="UAE20" s="30"/>
      <c r="UAH20" s="30"/>
      <c r="UAK20" s="30"/>
      <c r="UAN20" s="30"/>
      <c r="UAQ20" s="30"/>
      <c r="UAT20" s="31"/>
      <c r="UAU20" s="264"/>
      <c r="UAX20" s="30"/>
      <c r="UBA20" s="30"/>
      <c r="UBD20" s="30"/>
      <c r="UBG20" s="30"/>
      <c r="UBJ20" s="30"/>
      <c r="UBM20" s="30"/>
      <c r="UBP20" s="30"/>
      <c r="UBS20" s="30"/>
      <c r="UBV20" s="30"/>
      <c r="UBY20" s="30"/>
      <c r="UCB20" s="30"/>
      <c r="UCE20" s="30"/>
      <c r="UCH20" s="30"/>
      <c r="UCK20" s="30"/>
      <c r="UCN20" s="31"/>
      <c r="UCO20" s="264"/>
      <c r="UCR20" s="30"/>
      <c r="UCU20" s="30"/>
      <c r="UCX20" s="30"/>
      <c r="UDA20" s="30"/>
      <c r="UDD20" s="30"/>
      <c r="UDG20" s="30"/>
      <c r="UDJ20" s="30"/>
      <c r="UDM20" s="30"/>
      <c r="UDP20" s="30"/>
      <c r="UDS20" s="30"/>
      <c r="UDV20" s="30"/>
      <c r="UDY20" s="30"/>
      <c r="UEB20" s="30"/>
      <c r="UEE20" s="30"/>
      <c r="UEH20" s="31"/>
      <c r="UEI20" s="264"/>
      <c r="UEL20" s="30"/>
      <c r="UEO20" s="30"/>
      <c r="UER20" s="30"/>
      <c r="UEU20" s="30"/>
      <c r="UEX20" s="30"/>
      <c r="UFA20" s="30"/>
      <c r="UFD20" s="30"/>
      <c r="UFG20" s="30"/>
      <c r="UFJ20" s="30"/>
      <c r="UFM20" s="30"/>
      <c r="UFP20" s="30"/>
      <c r="UFS20" s="30"/>
      <c r="UFV20" s="30"/>
      <c r="UFY20" s="30"/>
      <c r="UGB20" s="31"/>
      <c r="UGC20" s="264"/>
      <c r="UGF20" s="30"/>
      <c r="UGI20" s="30"/>
      <c r="UGL20" s="30"/>
      <c r="UGO20" s="30"/>
      <c r="UGR20" s="30"/>
      <c r="UGU20" s="30"/>
      <c r="UGX20" s="30"/>
      <c r="UHA20" s="30"/>
      <c r="UHD20" s="30"/>
      <c r="UHG20" s="30"/>
      <c r="UHJ20" s="30"/>
      <c r="UHM20" s="30"/>
      <c r="UHP20" s="30"/>
      <c r="UHS20" s="30"/>
      <c r="UHV20" s="31"/>
      <c r="UHW20" s="264"/>
      <c r="UHZ20" s="30"/>
      <c r="UIC20" s="30"/>
      <c r="UIF20" s="30"/>
      <c r="UII20" s="30"/>
      <c r="UIL20" s="30"/>
      <c r="UIO20" s="30"/>
      <c r="UIR20" s="30"/>
      <c r="UIU20" s="30"/>
      <c r="UIX20" s="30"/>
      <c r="UJA20" s="30"/>
      <c r="UJD20" s="30"/>
      <c r="UJG20" s="30"/>
      <c r="UJJ20" s="30"/>
      <c r="UJM20" s="30"/>
      <c r="UJP20" s="31"/>
      <c r="UJQ20" s="264"/>
      <c r="UJT20" s="30"/>
      <c r="UJW20" s="30"/>
      <c r="UJZ20" s="30"/>
      <c r="UKC20" s="30"/>
      <c r="UKF20" s="30"/>
      <c r="UKI20" s="30"/>
      <c r="UKL20" s="30"/>
      <c r="UKO20" s="30"/>
      <c r="UKR20" s="30"/>
      <c r="UKU20" s="30"/>
      <c r="UKX20" s="30"/>
      <c r="ULA20" s="30"/>
      <c r="ULD20" s="30"/>
      <c r="ULG20" s="30"/>
      <c r="ULJ20" s="31"/>
      <c r="ULK20" s="264"/>
      <c r="ULN20" s="30"/>
      <c r="ULQ20" s="30"/>
      <c r="ULT20" s="30"/>
      <c r="ULW20" s="30"/>
      <c r="ULZ20" s="30"/>
      <c r="UMC20" s="30"/>
      <c r="UMF20" s="30"/>
      <c r="UMI20" s="30"/>
      <c r="UML20" s="30"/>
      <c r="UMO20" s="30"/>
      <c r="UMR20" s="30"/>
      <c r="UMU20" s="30"/>
      <c r="UMX20" s="30"/>
      <c r="UNA20" s="30"/>
      <c r="UND20" s="31"/>
      <c r="UNE20" s="264"/>
      <c r="UNH20" s="30"/>
      <c r="UNK20" s="30"/>
      <c r="UNN20" s="30"/>
      <c r="UNQ20" s="30"/>
      <c r="UNT20" s="30"/>
      <c r="UNW20" s="30"/>
      <c r="UNZ20" s="30"/>
      <c r="UOC20" s="30"/>
      <c r="UOF20" s="30"/>
      <c r="UOI20" s="30"/>
      <c r="UOL20" s="30"/>
      <c r="UOO20" s="30"/>
      <c r="UOR20" s="30"/>
      <c r="UOU20" s="30"/>
      <c r="UOX20" s="31"/>
      <c r="UOY20" s="264"/>
      <c r="UPB20" s="30"/>
      <c r="UPE20" s="30"/>
      <c r="UPH20" s="30"/>
      <c r="UPK20" s="30"/>
      <c r="UPN20" s="30"/>
      <c r="UPQ20" s="30"/>
      <c r="UPT20" s="30"/>
      <c r="UPW20" s="30"/>
      <c r="UPZ20" s="30"/>
      <c r="UQC20" s="30"/>
      <c r="UQF20" s="30"/>
      <c r="UQI20" s="30"/>
      <c r="UQL20" s="30"/>
      <c r="UQO20" s="30"/>
      <c r="UQR20" s="31"/>
      <c r="UQS20" s="264"/>
      <c r="UQV20" s="30"/>
      <c r="UQY20" s="30"/>
      <c r="URB20" s="30"/>
      <c r="URE20" s="30"/>
      <c r="URH20" s="30"/>
      <c r="URK20" s="30"/>
      <c r="URN20" s="30"/>
      <c r="URQ20" s="30"/>
      <c r="URT20" s="30"/>
      <c r="URW20" s="30"/>
      <c r="URZ20" s="30"/>
      <c r="USC20" s="30"/>
      <c r="USF20" s="30"/>
      <c r="USI20" s="30"/>
      <c r="USL20" s="31"/>
      <c r="USM20" s="264"/>
      <c r="USP20" s="30"/>
      <c r="USS20" s="30"/>
      <c r="USV20" s="30"/>
      <c r="USY20" s="30"/>
      <c r="UTB20" s="30"/>
      <c r="UTE20" s="30"/>
      <c r="UTH20" s="30"/>
      <c r="UTK20" s="30"/>
      <c r="UTN20" s="30"/>
      <c r="UTQ20" s="30"/>
      <c r="UTT20" s="30"/>
      <c r="UTW20" s="30"/>
      <c r="UTZ20" s="30"/>
      <c r="UUC20" s="30"/>
      <c r="UUF20" s="31"/>
      <c r="UUG20" s="264"/>
      <c r="UUJ20" s="30"/>
      <c r="UUM20" s="30"/>
      <c r="UUP20" s="30"/>
      <c r="UUS20" s="30"/>
      <c r="UUV20" s="30"/>
      <c r="UUY20" s="30"/>
      <c r="UVB20" s="30"/>
      <c r="UVE20" s="30"/>
      <c r="UVH20" s="30"/>
      <c r="UVK20" s="30"/>
      <c r="UVN20" s="30"/>
      <c r="UVQ20" s="30"/>
      <c r="UVT20" s="30"/>
      <c r="UVW20" s="30"/>
      <c r="UVZ20" s="31"/>
      <c r="UWA20" s="264"/>
      <c r="UWD20" s="30"/>
      <c r="UWG20" s="30"/>
      <c r="UWJ20" s="30"/>
      <c r="UWM20" s="30"/>
      <c r="UWP20" s="30"/>
      <c r="UWS20" s="30"/>
      <c r="UWV20" s="30"/>
      <c r="UWY20" s="30"/>
      <c r="UXB20" s="30"/>
      <c r="UXE20" s="30"/>
      <c r="UXH20" s="30"/>
      <c r="UXK20" s="30"/>
      <c r="UXN20" s="30"/>
      <c r="UXQ20" s="30"/>
      <c r="UXT20" s="31"/>
      <c r="UXU20" s="264"/>
      <c r="UXX20" s="30"/>
      <c r="UYA20" s="30"/>
      <c r="UYD20" s="30"/>
      <c r="UYG20" s="30"/>
      <c r="UYJ20" s="30"/>
      <c r="UYM20" s="30"/>
      <c r="UYP20" s="30"/>
      <c r="UYS20" s="30"/>
      <c r="UYV20" s="30"/>
      <c r="UYY20" s="30"/>
      <c r="UZB20" s="30"/>
      <c r="UZE20" s="30"/>
      <c r="UZH20" s="30"/>
      <c r="UZK20" s="30"/>
      <c r="UZN20" s="31"/>
      <c r="UZO20" s="264"/>
      <c r="UZR20" s="30"/>
      <c r="UZU20" s="30"/>
      <c r="UZX20" s="30"/>
      <c r="VAA20" s="30"/>
      <c r="VAD20" s="30"/>
      <c r="VAG20" s="30"/>
      <c r="VAJ20" s="30"/>
      <c r="VAM20" s="30"/>
      <c r="VAP20" s="30"/>
      <c r="VAS20" s="30"/>
      <c r="VAV20" s="30"/>
      <c r="VAY20" s="30"/>
      <c r="VBB20" s="30"/>
      <c r="VBE20" s="30"/>
      <c r="VBH20" s="31"/>
      <c r="VBI20" s="264"/>
      <c r="VBL20" s="30"/>
      <c r="VBO20" s="30"/>
      <c r="VBR20" s="30"/>
      <c r="VBU20" s="30"/>
      <c r="VBX20" s="30"/>
      <c r="VCA20" s="30"/>
      <c r="VCD20" s="30"/>
      <c r="VCG20" s="30"/>
      <c r="VCJ20" s="30"/>
      <c r="VCM20" s="30"/>
      <c r="VCP20" s="30"/>
      <c r="VCS20" s="30"/>
      <c r="VCV20" s="30"/>
      <c r="VCY20" s="30"/>
      <c r="VDB20" s="31"/>
      <c r="VDC20" s="264"/>
      <c r="VDF20" s="30"/>
      <c r="VDI20" s="30"/>
      <c r="VDL20" s="30"/>
      <c r="VDO20" s="30"/>
      <c r="VDR20" s="30"/>
      <c r="VDU20" s="30"/>
      <c r="VDX20" s="30"/>
      <c r="VEA20" s="30"/>
      <c r="VED20" s="30"/>
      <c r="VEG20" s="30"/>
      <c r="VEJ20" s="30"/>
      <c r="VEM20" s="30"/>
      <c r="VEP20" s="30"/>
      <c r="VES20" s="30"/>
      <c r="VEV20" s="31"/>
      <c r="VEW20" s="264"/>
      <c r="VEZ20" s="30"/>
      <c r="VFC20" s="30"/>
      <c r="VFF20" s="30"/>
      <c r="VFI20" s="30"/>
      <c r="VFL20" s="30"/>
      <c r="VFO20" s="30"/>
      <c r="VFR20" s="30"/>
      <c r="VFU20" s="30"/>
      <c r="VFX20" s="30"/>
      <c r="VGA20" s="30"/>
      <c r="VGD20" s="30"/>
      <c r="VGG20" s="30"/>
      <c r="VGJ20" s="30"/>
      <c r="VGM20" s="30"/>
      <c r="VGP20" s="31"/>
      <c r="VGQ20" s="264"/>
      <c r="VGT20" s="30"/>
      <c r="VGW20" s="30"/>
      <c r="VGZ20" s="30"/>
      <c r="VHC20" s="30"/>
      <c r="VHF20" s="30"/>
      <c r="VHI20" s="30"/>
      <c r="VHL20" s="30"/>
      <c r="VHO20" s="30"/>
      <c r="VHR20" s="30"/>
      <c r="VHU20" s="30"/>
      <c r="VHX20" s="30"/>
      <c r="VIA20" s="30"/>
      <c r="VID20" s="30"/>
      <c r="VIG20" s="30"/>
      <c r="VIJ20" s="31"/>
      <c r="VIK20" s="264"/>
      <c r="VIN20" s="30"/>
      <c r="VIQ20" s="30"/>
      <c r="VIT20" s="30"/>
      <c r="VIW20" s="30"/>
      <c r="VIZ20" s="30"/>
      <c r="VJC20" s="30"/>
      <c r="VJF20" s="30"/>
      <c r="VJI20" s="30"/>
      <c r="VJL20" s="30"/>
      <c r="VJO20" s="30"/>
      <c r="VJR20" s="30"/>
      <c r="VJU20" s="30"/>
      <c r="VJX20" s="30"/>
      <c r="VKA20" s="30"/>
      <c r="VKD20" s="31"/>
      <c r="VKE20" s="264"/>
      <c r="VKH20" s="30"/>
      <c r="VKK20" s="30"/>
      <c r="VKN20" s="30"/>
      <c r="VKQ20" s="30"/>
      <c r="VKT20" s="30"/>
      <c r="VKW20" s="30"/>
      <c r="VKZ20" s="30"/>
      <c r="VLC20" s="30"/>
      <c r="VLF20" s="30"/>
      <c r="VLI20" s="30"/>
      <c r="VLL20" s="30"/>
      <c r="VLO20" s="30"/>
      <c r="VLR20" s="30"/>
      <c r="VLU20" s="30"/>
      <c r="VLX20" s="31"/>
      <c r="VLY20" s="264"/>
      <c r="VMB20" s="30"/>
      <c r="VME20" s="30"/>
      <c r="VMH20" s="30"/>
      <c r="VMK20" s="30"/>
      <c r="VMN20" s="30"/>
      <c r="VMQ20" s="30"/>
      <c r="VMT20" s="30"/>
      <c r="VMW20" s="30"/>
      <c r="VMZ20" s="30"/>
      <c r="VNC20" s="30"/>
      <c r="VNF20" s="30"/>
      <c r="VNI20" s="30"/>
      <c r="VNL20" s="30"/>
      <c r="VNO20" s="30"/>
      <c r="VNR20" s="31"/>
      <c r="VNS20" s="264"/>
      <c r="VNV20" s="30"/>
      <c r="VNY20" s="30"/>
      <c r="VOB20" s="30"/>
      <c r="VOE20" s="30"/>
      <c r="VOH20" s="30"/>
      <c r="VOK20" s="30"/>
      <c r="VON20" s="30"/>
      <c r="VOQ20" s="30"/>
      <c r="VOT20" s="30"/>
      <c r="VOW20" s="30"/>
      <c r="VOZ20" s="30"/>
      <c r="VPC20" s="30"/>
      <c r="VPF20" s="30"/>
      <c r="VPI20" s="30"/>
      <c r="VPL20" s="31"/>
      <c r="VPM20" s="264"/>
      <c r="VPP20" s="30"/>
      <c r="VPS20" s="30"/>
      <c r="VPV20" s="30"/>
      <c r="VPY20" s="30"/>
      <c r="VQB20" s="30"/>
      <c r="VQE20" s="30"/>
      <c r="VQH20" s="30"/>
      <c r="VQK20" s="30"/>
      <c r="VQN20" s="30"/>
      <c r="VQQ20" s="30"/>
      <c r="VQT20" s="30"/>
      <c r="VQW20" s="30"/>
      <c r="VQZ20" s="30"/>
      <c r="VRC20" s="30"/>
      <c r="VRF20" s="31"/>
      <c r="VRG20" s="264"/>
      <c r="VRJ20" s="30"/>
      <c r="VRM20" s="30"/>
      <c r="VRP20" s="30"/>
      <c r="VRS20" s="30"/>
      <c r="VRV20" s="30"/>
      <c r="VRY20" s="30"/>
      <c r="VSB20" s="30"/>
      <c r="VSE20" s="30"/>
      <c r="VSH20" s="30"/>
      <c r="VSK20" s="30"/>
      <c r="VSN20" s="30"/>
      <c r="VSQ20" s="30"/>
      <c r="VST20" s="30"/>
      <c r="VSW20" s="30"/>
      <c r="VSZ20" s="31"/>
      <c r="VTA20" s="264"/>
      <c r="VTD20" s="30"/>
      <c r="VTG20" s="30"/>
      <c r="VTJ20" s="30"/>
      <c r="VTM20" s="30"/>
      <c r="VTP20" s="30"/>
      <c r="VTS20" s="30"/>
      <c r="VTV20" s="30"/>
      <c r="VTY20" s="30"/>
      <c r="VUB20" s="30"/>
      <c r="VUE20" s="30"/>
      <c r="VUH20" s="30"/>
      <c r="VUK20" s="30"/>
      <c r="VUN20" s="30"/>
      <c r="VUQ20" s="30"/>
      <c r="VUT20" s="31"/>
      <c r="VUU20" s="264"/>
      <c r="VUX20" s="30"/>
      <c r="VVA20" s="30"/>
      <c r="VVD20" s="30"/>
      <c r="VVG20" s="30"/>
      <c r="VVJ20" s="30"/>
      <c r="VVM20" s="30"/>
      <c r="VVP20" s="30"/>
      <c r="VVS20" s="30"/>
      <c r="VVV20" s="30"/>
      <c r="VVY20" s="30"/>
      <c r="VWB20" s="30"/>
      <c r="VWE20" s="30"/>
      <c r="VWH20" s="30"/>
      <c r="VWK20" s="30"/>
      <c r="VWN20" s="31"/>
      <c r="VWO20" s="264"/>
      <c r="VWR20" s="30"/>
      <c r="VWU20" s="30"/>
      <c r="VWX20" s="30"/>
      <c r="VXA20" s="30"/>
      <c r="VXD20" s="30"/>
      <c r="VXG20" s="30"/>
      <c r="VXJ20" s="30"/>
      <c r="VXM20" s="30"/>
      <c r="VXP20" s="30"/>
      <c r="VXS20" s="30"/>
      <c r="VXV20" s="30"/>
      <c r="VXY20" s="30"/>
      <c r="VYB20" s="30"/>
      <c r="VYE20" s="30"/>
      <c r="VYH20" s="31"/>
      <c r="VYI20" s="264"/>
      <c r="VYL20" s="30"/>
      <c r="VYO20" s="30"/>
      <c r="VYR20" s="30"/>
      <c r="VYU20" s="30"/>
      <c r="VYX20" s="30"/>
      <c r="VZA20" s="30"/>
      <c r="VZD20" s="30"/>
      <c r="VZG20" s="30"/>
      <c r="VZJ20" s="30"/>
      <c r="VZM20" s="30"/>
      <c r="VZP20" s="30"/>
      <c r="VZS20" s="30"/>
      <c r="VZV20" s="30"/>
      <c r="VZY20" s="30"/>
      <c r="WAB20" s="31"/>
      <c r="WAC20" s="264"/>
      <c r="WAF20" s="30"/>
      <c r="WAI20" s="30"/>
      <c r="WAL20" s="30"/>
      <c r="WAO20" s="30"/>
      <c r="WAR20" s="30"/>
      <c r="WAU20" s="30"/>
      <c r="WAX20" s="30"/>
      <c r="WBA20" s="30"/>
      <c r="WBD20" s="30"/>
      <c r="WBG20" s="30"/>
      <c r="WBJ20" s="30"/>
      <c r="WBM20" s="30"/>
      <c r="WBP20" s="30"/>
      <c r="WBS20" s="30"/>
      <c r="WBV20" s="31"/>
      <c r="WBW20" s="264"/>
      <c r="WBZ20" s="30"/>
      <c r="WCC20" s="30"/>
      <c r="WCF20" s="30"/>
      <c r="WCI20" s="30"/>
      <c r="WCL20" s="30"/>
      <c r="WCO20" s="30"/>
      <c r="WCR20" s="30"/>
      <c r="WCU20" s="30"/>
      <c r="WCX20" s="30"/>
      <c r="WDA20" s="30"/>
      <c r="WDD20" s="30"/>
      <c r="WDG20" s="30"/>
      <c r="WDJ20" s="30"/>
      <c r="WDM20" s="30"/>
      <c r="WDP20" s="31"/>
      <c r="WDQ20" s="264"/>
      <c r="WDT20" s="30"/>
      <c r="WDW20" s="30"/>
      <c r="WDZ20" s="30"/>
      <c r="WEC20" s="30"/>
      <c r="WEF20" s="30"/>
      <c r="WEI20" s="30"/>
      <c r="WEL20" s="30"/>
      <c r="WEO20" s="30"/>
      <c r="WER20" s="30"/>
      <c r="WEU20" s="30"/>
      <c r="WEX20" s="30"/>
      <c r="WFA20" s="30"/>
      <c r="WFD20" s="30"/>
      <c r="WFG20" s="30"/>
      <c r="WFJ20" s="31"/>
      <c r="WFK20" s="264"/>
      <c r="WFN20" s="30"/>
      <c r="WFQ20" s="30"/>
      <c r="WFT20" s="30"/>
      <c r="WFW20" s="30"/>
      <c r="WFZ20" s="30"/>
      <c r="WGC20" s="30"/>
      <c r="WGF20" s="30"/>
      <c r="WGI20" s="30"/>
      <c r="WGL20" s="30"/>
      <c r="WGO20" s="30"/>
      <c r="WGR20" s="30"/>
      <c r="WGU20" s="30"/>
      <c r="WGX20" s="30"/>
      <c r="WHA20" s="30"/>
      <c r="WHD20" s="31"/>
      <c r="WHE20" s="264"/>
      <c r="WHH20" s="30"/>
      <c r="WHK20" s="30"/>
      <c r="WHN20" s="30"/>
      <c r="WHQ20" s="30"/>
      <c r="WHT20" s="30"/>
      <c r="WHW20" s="30"/>
      <c r="WHZ20" s="30"/>
      <c r="WIC20" s="30"/>
      <c r="WIF20" s="30"/>
      <c r="WII20" s="30"/>
      <c r="WIL20" s="30"/>
      <c r="WIO20" s="30"/>
      <c r="WIR20" s="30"/>
      <c r="WIU20" s="30"/>
      <c r="WIX20" s="31"/>
      <c r="WIY20" s="264"/>
      <c r="WJB20" s="30"/>
      <c r="WJE20" s="30"/>
      <c r="WJH20" s="30"/>
      <c r="WJK20" s="30"/>
      <c r="WJN20" s="30"/>
      <c r="WJQ20" s="30"/>
      <c r="WJT20" s="30"/>
      <c r="WJW20" s="30"/>
      <c r="WJZ20" s="30"/>
      <c r="WKC20" s="30"/>
      <c r="WKF20" s="30"/>
      <c r="WKI20" s="30"/>
      <c r="WKL20" s="30"/>
      <c r="WKO20" s="30"/>
      <c r="WKR20" s="31"/>
      <c r="WKS20" s="264"/>
      <c r="WKV20" s="30"/>
      <c r="WKY20" s="30"/>
      <c r="WLB20" s="30"/>
      <c r="WLE20" s="30"/>
      <c r="WLH20" s="30"/>
      <c r="WLK20" s="30"/>
      <c r="WLN20" s="30"/>
      <c r="WLQ20" s="30"/>
      <c r="WLT20" s="30"/>
      <c r="WLW20" s="30"/>
      <c r="WLZ20" s="30"/>
      <c r="WMC20" s="30"/>
      <c r="WMF20" s="30"/>
      <c r="WMI20" s="30"/>
      <c r="WML20" s="31"/>
      <c r="WMM20" s="264"/>
      <c r="WMP20" s="30"/>
      <c r="WMS20" s="30"/>
      <c r="WMV20" s="30"/>
      <c r="WMY20" s="30"/>
      <c r="WNB20" s="30"/>
      <c r="WNE20" s="30"/>
      <c r="WNH20" s="30"/>
      <c r="WNK20" s="30"/>
      <c r="WNN20" s="30"/>
      <c r="WNQ20" s="30"/>
      <c r="WNT20" s="30"/>
      <c r="WNW20" s="30"/>
      <c r="WNZ20" s="30"/>
      <c r="WOC20" s="30"/>
      <c r="WOF20" s="31"/>
      <c r="WOG20" s="264"/>
      <c r="WOJ20" s="30"/>
      <c r="WOM20" s="30"/>
      <c r="WOP20" s="30"/>
      <c r="WOS20" s="30"/>
      <c r="WOV20" s="30"/>
      <c r="WOY20" s="30"/>
      <c r="WPB20" s="30"/>
      <c r="WPE20" s="30"/>
      <c r="WPH20" s="30"/>
      <c r="WPK20" s="30"/>
      <c r="WPN20" s="30"/>
      <c r="WPQ20" s="30"/>
      <c r="WPT20" s="30"/>
      <c r="WPW20" s="30"/>
      <c r="WPZ20" s="31"/>
      <c r="WQA20" s="264"/>
      <c r="WQD20" s="30"/>
      <c r="WQG20" s="30"/>
    </row>
    <row r="21" spans="1:1022 1025:2046 2049:3071 3074:4095 4098:5119 5122:6143 6146:7168 7171:8192 8195:9216 9219:11262 11265:12286 12289:13310 13313:14335 14338:15359 15362:15997" s="265" customFormat="1" ht="50.15" customHeight="1" thickBot="1" x14ac:dyDescent="0.4">
      <c r="A21" s="279" t="s">
        <v>127</v>
      </c>
      <c r="B21" s="288">
        <f>IF('Totals From Field Assessment'!B65+'Totals From Field Assessment'!D65=1,1,0)</f>
        <v>0</v>
      </c>
      <c r="C21" s="281">
        <f t="shared" si="0"/>
        <v>1</v>
      </c>
      <c r="D21" s="286"/>
      <c r="E21" s="288">
        <f>IF('Totals From Field Assessment'!E65+'Totals From Field Assessment'!G65=1,1,0)</f>
        <v>0</v>
      </c>
      <c r="F21" s="281">
        <f t="shared" si="1"/>
        <v>1</v>
      </c>
      <c r="G21" s="286"/>
      <c r="H21" s="288">
        <f>IF('Totals From Field Assessment'!H65+'Totals From Field Assessment'!J65=1,1,0)</f>
        <v>0</v>
      </c>
      <c r="I21" s="281">
        <f t="shared" si="2"/>
        <v>1</v>
      </c>
      <c r="J21" s="286"/>
      <c r="K21" s="288">
        <f>IF('Totals From Field Assessment'!K65+'Totals From Field Assessment'!M65=1,1,0)</f>
        <v>0</v>
      </c>
      <c r="L21" s="281">
        <f t="shared" si="3"/>
        <v>1</v>
      </c>
      <c r="M21" s="286"/>
      <c r="N21" s="288">
        <f>IF('Totals From Field Assessment'!N65+'Totals From Field Assessment'!P65=1,1,0)</f>
        <v>0</v>
      </c>
      <c r="O21" s="281">
        <f t="shared" si="4"/>
        <v>1</v>
      </c>
      <c r="P21" s="286"/>
      <c r="Q21" s="288">
        <f>IF('Totals From Field Assessment'!Q65+'Totals From Field Assessment'!S65=1,1,0)</f>
        <v>0</v>
      </c>
      <c r="R21" s="281">
        <f t="shared" si="5"/>
        <v>1</v>
      </c>
      <c r="S21" s="286"/>
      <c r="T21" s="288">
        <f>IF('Totals From Field Assessment'!T65+'Totals From Field Assessment'!V65=1,1,0)</f>
        <v>0</v>
      </c>
      <c r="U21" s="281">
        <f t="shared" si="6"/>
        <v>1</v>
      </c>
      <c r="V21" s="286"/>
      <c r="W21" s="288">
        <f>IF('Totals From Field Assessment'!W65+'Totals From Field Assessment'!Y65=1,1,0)</f>
        <v>0</v>
      </c>
      <c r="X21" s="281">
        <f t="shared" si="7"/>
        <v>1</v>
      </c>
      <c r="Y21" s="286"/>
      <c r="Z21" s="288">
        <f>IF('Totals From Field Assessment'!Z65+'Totals From Field Assessment'!AB65=1,1,0)</f>
        <v>0</v>
      </c>
      <c r="AA21" s="281">
        <f t="shared" si="8"/>
        <v>1</v>
      </c>
      <c r="AB21" s="286"/>
      <c r="AC21" s="288">
        <f>IF('Totals From Field Assessment'!AC65+'Totals From Field Assessment'!AE65=1,1,0)</f>
        <v>0</v>
      </c>
      <c r="AD21" s="281">
        <f t="shared" si="9"/>
        <v>1</v>
      </c>
      <c r="AE21" s="286"/>
      <c r="AF21" s="288">
        <f>IF('Totals From Field Assessment'!AF65+'Totals From Field Assessment'!AH65=1,1,0)</f>
        <v>0</v>
      </c>
      <c r="AG21" s="281">
        <f t="shared" si="10"/>
        <v>1</v>
      </c>
      <c r="AH21" s="286"/>
      <c r="AI21" s="288">
        <f>IF('Totals From Field Assessment'!AI65+'Totals From Field Assessment'!AK65=1,1,0)</f>
        <v>0</v>
      </c>
      <c r="AJ21" s="281">
        <f t="shared" si="11"/>
        <v>1</v>
      </c>
      <c r="AK21" s="286"/>
      <c r="AL21" s="288">
        <f>IF('Totals From Field Assessment'!AL65+'Totals From Field Assessment'!AN65=1,1,0)</f>
        <v>0</v>
      </c>
      <c r="AM21" s="281">
        <f t="shared" si="12"/>
        <v>1</v>
      </c>
      <c r="AN21" s="286"/>
      <c r="AO21" s="288">
        <f>IF('Totals From Field Assessment'!AO65+'Totals From Field Assessment'!AQ65=1,1,0)</f>
        <v>0</v>
      </c>
      <c r="AP21" s="281">
        <f t="shared" si="13"/>
        <v>1</v>
      </c>
      <c r="AQ21" s="286"/>
      <c r="AR21" s="288">
        <f>IF('Totals From Field Assessment'!AR65+'Totals From Field Assessment'!AT65=1,1,0)</f>
        <v>0</v>
      </c>
      <c r="AS21" s="281">
        <f t="shared" si="14"/>
        <v>1</v>
      </c>
      <c r="AT21" s="286"/>
      <c r="AU21" s="30"/>
      <c r="AX21" s="30"/>
      <c r="BA21" s="30"/>
      <c r="BD21" s="30"/>
      <c r="BG21" s="30"/>
      <c r="BJ21" s="30"/>
      <c r="BM21" s="30"/>
      <c r="BP21" s="30"/>
      <c r="BS21" s="30"/>
      <c r="BV21" s="31"/>
      <c r="BW21" s="264"/>
      <c r="BZ21" s="30"/>
      <c r="CC21" s="30"/>
      <c r="CF21" s="30"/>
      <c r="CI21" s="30"/>
      <c r="CL21" s="30"/>
      <c r="CO21" s="30"/>
      <c r="CR21" s="30"/>
      <c r="CU21" s="30"/>
      <c r="CX21" s="30"/>
      <c r="DA21" s="30"/>
      <c r="DD21" s="30"/>
      <c r="DG21" s="30"/>
      <c r="DJ21" s="30"/>
      <c r="DM21" s="30"/>
      <c r="DP21" s="31"/>
      <c r="DQ21" s="264"/>
      <c r="DT21" s="30"/>
      <c r="DW21" s="30"/>
      <c r="DZ21" s="30"/>
      <c r="EC21" s="30"/>
      <c r="EF21" s="30"/>
      <c r="EI21" s="30"/>
      <c r="EL21" s="30"/>
      <c r="EO21" s="30"/>
      <c r="ER21" s="30"/>
      <c r="EU21" s="30"/>
      <c r="EX21" s="30"/>
      <c r="FA21" s="30"/>
      <c r="FD21" s="30"/>
      <c r="FG21" s="30"/>
      <c r="FJ21" s="31"/>
      <c r="FK21" s="264"/>
      <c r="FN21" s="30"/>
      <c r="FQ21" s="30"/>
      <c r="FT21" s="30"/>
      <c r="FW21" s="30"/>
      <c r="FZ21" s="30"/>
      <c r="GC21" s="30"/>
      <c r="GF21" s="30"/>
      <c r="GI21" s="30"/>
      <c r="GL21" s="30"/>
      <c r="GO21" s="30"/>
      <c r="GR21" s="30"/>
      <c r="GU21" s="30"/>
      <c r="GX21" s="30"/>
      <c r="HA21" s="30"/>
      <c r="HD21" s="31"/>
      <c r="HE21" s="264"/>
      <c r="HH21" s="30"/>
      <c r="HK21" s="30"/>
      <c r="HN21" s="30"/>
      <c r="HQ21" s="30"/>
      <c r="HT21" s="30"/>
      <c r="HW21" s="30"/>
      <c r="HZ21" s="30"/>
      <c r="IC21" s="30"/>
      <c r="IF21" s="30"/>
      <c r="II21" s="30"/>
      <c r="IL21" s="30"/>
      <c r="IO21" s="30"/>
      <c r="IR21" s="30"/>
      <c r="IU21" s="30"/>
      <c r="IX21" s="31"/>
      <c r="IY21" s="264"/>
      <c r="JB21" s="30"/>
      <c r="JE21" s="30"/>
      <c r="JH21" s="30"/>
      <c r="JK21" s="30"/>
      <c r="JN21" s="30"/>
      <c r="JQ21" s="30"/>
      <c r="JT21" s="30"/>
      <c r="JW21" s="30"/>
      <c r="JZ21" s="30"/>
      <c r="KC21" s="30"/>
      <c r="KF21" s="30"/>
      <c r="KI21" s="30"/>
      <c r="KL21" s="30"/>
      <c r="KO21" s="30"/>
      <c r="KR21" s="31"/>
      <c r="KS21" s="264"/>
      <c r="KV21" s="30"/>
      <c r="KY21" s="30"/>
      <c r="LB21" s="30"/>
      <c r="LE21" s="30"/>
      <c r="LH21" s="30"/>
      <c r="LK21" s="30"/>
      <c r="LN21" s="30"/>
      <c r="LQ21" s="30"/>
      <c r="LT21" s="30"/>
      <c r="LW21" s="30"/>
      <c r="LZ21" s="30"/>
      <c r="MC21" s="30"/>
      <c r="MF21" s="30"/>
      <c r="MI21" s="30"/>
      <c r="ML21" s="31"/>
      <c r="MM21" s="264"/>
      <c r="MP21" s="30"/>
      <c r="MS21" s="30"/>
      <c r="MV21" s="30"/>
      <c r="MY21" s="30"/>
      <c r="NB21" s="30"/>
      <c r="NE21" s="30"/>
      <c r="NH21" s="30"/>
      <c r="NK21" s="30"/>
      <c r="NN21" s="30"/>
      <c r="NQ21" s="30"/>
      <c r="NT21" s="30"/>
      <c r="NW21" s="30"/>
      <c r="NZ21" s="30"/>
      <c r="OC21" s="30"/>
      <c r="OF21" s="31"/>
      <c r="OG21" s="264"/>
      <c r="OJ21" s="30"/>
      <c r="OM21" s="30"/>
      <c r="OP21" s="30"/>
      <c r="OS21" s="30"/>
      <c r="OV21" s="30"/>
      <c r="OY21" s="30"/>
      <c r="PB21" s="30"/>
      <c r="PE21" s="30"/>
      <c r="PH21" s="30"/>
      <c r="PK21" s="30"/>
      <c r="PN21" s="30"/>
      <c r="PQ21" s="30"/>
      <c r="PT21" s="30"/>
      <c r="PW21" s="30"/>
      <c r="PZ21" s="31"/>
      <c r="QA21" s="264"/>
      <c r="QD21" s="30"/>
      <c r="QG21" s="30"/>
      <c r="QJ21" s="30"/>
      <c r="QM21" s="30"/>
      <c r="QP21" s="30"/>
      <c r="QS21" s="30"/>
      <c r="QV21" s="30"/>
      <c r="QY21" s="30"/>
      <c r="RB21" s="30"/>
      <c r="RE21" s="30"/>
      <c r="RH21" s="30"/>
      <c r="RK21" s="30"/>
      <c r="RN21" s="30"/>
      <c r="RQ21" s="30"/>
      <c r="RT21" s="31"/>
      <c r="RU21" s="264"/>
      <c r="RX21" s="30"/>
      <c r="SA21" s="30"/>
      <c r="SD21" s="30"/>
      <c r="SG21" s="30"/>
      <c r="SJ21" s="30"/>
      <c r="SM21" s="30"/>
      <c r="SP21" s="30"/>
      <c r="SS21" s="30"/>
      <c r="SV21" s="30"/>
      <c r="SY21" s="30"/>
      <c r="TB21" s="30"/>
      <c r="TE21" s="30"/>
      <c r="TH21" s="30"/>
      <c r="TK21" s="30"/>
      <c r="TN21" s="31"/>
      <c r="TO21" s="264"/>
      <c r="TR21" s="30"/>
      <c r="TU21" s="30"/>
      <c r="TX21" s="30"/>
      <c r="UA21" s="30"/>
      <c r="UD21" s="30"/>
      <c r="UG21" s="30"/>
      <c r="UJ21" s="30"/>
      <c r="UM21" s="30"/>
      <c r="UP21" s="30"/>
      <c r="US21" s="30"/>
      <c r="UV21" s="30"/>
      <c r="UY21" s="30"/>
      <c r="VB21" s="30"/>
      <c r="VE21" s="30"/>
      <c r="VH21" s="31"/>
      <c r="VI21" s="264"/>
      <c r="VL21" s="30"/>
      <c r="VO21" s="30"/>
      <c r="VR21" s="30"/>
      <c r="VU21" s="30"/>
      <c r="VX21" s="30"/>
      <c r="WA21" s="30"/>
      <c r="WD21" s="30"/>
      <c r="WG21" s="30"/>
      <c r="WJ21" s="30"/>
      <c r="WM21" s="30"/>
      <c r="WP21" s="30"/>
      <c r="WS21" s="30"/>
      <c r="WV21" s="30"/>
      <c r="WY21" s="30"/>
      <c r="XB21" s="31"/>
      <c r="XC21" s="264"/>
      <c r="XF21" s="30"/>
      <c r="XI21" s="30"/>
      <c r="XL21" s="30"/>
      <c r="XO21" s="30"/>
      <c r="XR21" s="30"/>
      <c r="XU21" s="30"/>
      <c r="XX21" s="30"/>
      <c r="YA21" s="30"/>
      <c r="YD21" s="30"/>
      <c r="YG21" s="30"/>
      <c r="YJ21" s="30"/>
      <c r="YM21" s="30"/>
      <c r="YP21" s="30"/>
      <c r="YS21" s="30"/>
      <c r="YV21" s="31"/>
      <c r="YW21" s="264"/>
      <c r="YZ21" s="30"/>
      <c r="ZC21" s="30"/>
      <c r="ZF21" s="30"/>
      <c r="ZI21" s="30"/>
      <c r="ZL21" s="30"/>
      <c r="ZO21" s="30"/>
      <c r="ZR21" s="30"/>
      <c r="ZU21" s="30"/>
      <c r="ZX21" s="30"/>
      <c r="AAA21" s="30"/>
      <c r="AAD21" s="30"/>
      <c r="AAG21" s="30"/>
      <c r="AAJ21" s="30"/>
      <c r="AAM21" s="30"/>
      <c r="AAP21" s="31"/>
      <c r="AAQ21" s="264"/>
      <c r="AAT21" s="30"/>
      <c r="AAW21" s="30"/>
      <c r="AAZ21" s="30"/>
      <c r="ABC21" s="30"/>
      <c r="ABF21" s="30"/>
      <c r="ABI21" s="30"/>
      <c r="ABL21" s="30"/>
      <c r="ABO21" s="30"/>
      <c r="ABR21" s="30"/>
      <c r="ABU21" s="30"/>
      <c r="ABX21" s="30"/>
      <c r="ACA21" s="30"/>
      <c r="ACD21" s="30"/>
      <c r="ACG21" s="30"/>
      <c r="ACJ21" s="31"/>
      <c r="ACK21" s="264"/>
      <c r="ACN21" s="30"/>
      <c r="ACQ21" s="30"/>
      <c r="ACT21" s="30"/>
      <c r="ACW21" s="30"/>
      <c r="ACZ21" s="30"/>
      <c r="ADC21" s="30"/>
      <c r="ADF21" s="30"/>
      <c r="ADI21" s="30"/>
      <c r="ADL21" s="30"/>
      <c r="ADO21" s="30"/>
      <c r="ADR21" s="30"/>
      <c r="ADU21" s="30"/>
      <c r="ADX21" s="30"/>
      <c r="AEA21" s="30"/>
      <c r="AED21" s="31"/>
      <c r="AEE21" s="264"/>
      <c r="AEH21" s="30"/>
      <c r="AEK21" s="30"/>
      <c r="AEN21" s="30"/>
      <c r="AEQ21" s="30"/>
      <c r="AET21" s="30"/>
      <c r="AEW21" s="30"/>
      <c r="AEZ21" s="30"/>
      <c r="AFC21" s="30"/>
      <c r="AFF21" s="30"/>
      <c r="AFI21" s="30"/>
      <c r="AFL21" s="30"/>
      <c r="AFO21" s="30"/>
      <c r="AFR21" s="30"/>
      <c r="AFU21" s="30"/>
      <c r="AFX21" s="31"/>
      <c r="AFY21" s="264"/>
      <c r="AGB21" s="30"/>
      <c r="AGE21" s="30"/>
      <c r="AGH21" s="30"/>
      <c r="AGK21" s="30"/>
      <c r="AGN21" s="30"/>
      <c r="AGQ21" s="30"/>
      <c r="AGT21" s="30"/>
      <c r="AGW21" s="30"/>
      <c r="AGZ21" s="30"/>
      <c r="AHC21" s="30"/>
      <c r="AHF21" s="30"/>
      <c r="AHI21" s="30"/>
      <c r="AHL21" s="30"/>
      <c r="AHO21" s="30"/>
      <c r="AHR21" s="31"/>
      <c r="AHS21" s="264"/>
      <c r="AHV21" s="30"/>
      <c r="AHY21" s="30"/>
      <c r="AIB21" s="30"/>
      <c r="AIE21" s="30"/>
      <c r="AIH21" s="30"/>
      <c r="AIK21" s="30"/>
      <c r="AIN21" s="30"/>
      <c r="AIQ21" s="30"/>
      <c r="AIT21" s="30"/>
      <c r="AIW21" s="30"/>
      <c r="AIZ21" s="30"/>
      <c r="AJC21" s="30"/>
      <c r="AJF21" s="30"/>
      <c r="AJI21" s="30"/>
      <c r="AJL21" s="31"/>
      <c r="AJM21" s="264"/>
      <c r="AJP21" s="30"/>
      <c r="AJS21" s="30"/>
      <c r="AJV21" s="30"/>
      <c r="AJY21" s="30"/>
      <c r="AKB21" s="30"/>
      <c r="AKE21" s="30"/>
      <c r="AKH21" s="30"/>
      <c r="AKK21" s="30"/>
      <c r="AKN21" s="30"/>
      <c r="AKQ21" s="30"/>
      <c r="AKT21" s="30"/>
      <c r="AKW21" s="30"/>
      <c r="AKZ21" s="30"/>
      <c r="ALC21" s="30"/>
      <c r="ALF21" s="31"/>
      <c r="ALG21" s="264"/>
      <c r="ALJ21" s="30"/>
      <c r="ALM21" s="30"/>
      <c r="ALP21" s="30"/>
      <c r="ALS21" s="30"/>
      <c r="ALV21" s="30"/>
      <c r="ALY21" s="30"/>
      <c r="AMB21" s="30"/>
      <c r="AME21" s="30"/>
      <c r="AMH21" s="30"/>
      <c r="AMK21" s="30"/>
      <c r="AMN21" s="30"/>
      <c r="AMQ21" s="30"/>
      <c r="AMT21" s="30"/>
      <c r="AMW21" s="30"/>
      <c r="AMZ21" s="31"/>
      <c r="ANA21" s="264"/>
      <c r="AND21" s="30"/>
      <c r="ANG21" s="30"/>
      <c r="ANJ21" s="30"/>
      <c r="ANM21" s="30"/>
      <c r="ANP21" s="30"/>
      <c r="ANS21" s="30"/>
      <c r="ANV21" s="30"/>
      <c r="ANY21" s="30"/>
      <c r="AOB21" s="30"/>
      <c r="AOE21" s="30"/>
      <c r="AOH21" s="30"/>
      <c r="AOK21" s="30"/>
      <c r="AON21" s="30"/>
      <c r="AOQ21" s="30"/>
      <c r="AOT21" s="31"/>
      <c r="AOU21" s="264"/>
      <c r="AOX21" s="30"/>
      <c r="APA21" s="30"/>
      <c r="APD21" s="30"/>
      <c r="APG21" s="30"/>
      <c r="APJ21" s="30"/>
      <c r="APM21" s="30"/>
      <c r="APP21" s="30"/>
      <c r="APS21" s="30"/>
      <c r="APV21" s="30"/>
      <c r="APY21" s="30"/>
      <c r="AQB21" s="30"/>
      <c r="AQE21" s="30"/>
      <c r="AQH21" s="30"/>
      <c r="AQK21" s="30"/>
      <c r="AQN21" s="31"/>
      <c r="AQO21" s="264"/>
      <c r="AQR21" s="30"/>
      <c r="AQU21" s="30"/>
      <c r="AQX21" s="30"/>
      <c r="ARA21" s="30"/>
      <c r="ARD21" s="30"/>
      <c r="ARG21" s="30"/>
      <c r="ARJ21" s="30"/>
      <c r="ARM21" s="30"/>
      <c r="ARP21" s="30"/>
      <c r="ARS21" s="30"/>
      <c r="ARV21" s="30"/>
      <c r="ARY21" s="30"/>
      <c r="ASB21" s="30"/>
      <c r="ASE21" s="30"/>
      <c r="ASH21" s="31"/>
      <c r="ASI21" s="264"/>
      <c r="ASL21" s="30"/>
      <c r="ASO21" s="30"/>
      <c r="ASR21" s="30"/>
      <c r="ASU21" s="30"/>
      <c r="ASX21" s="30"/>
      <c r="ATA21" s="30"/>
      <c r="ATD21" s="30"/>
      <c r="ATG21" s="30"/>
      <c r="ATJ21" s="30"/>
      <c r="ATM21" s="30"/>
      <c r="ATP21" s="30"/>
      <c r="ATS21" s="30"/>
      <c r="ATV21" s="30"/>
      <c r="ATY21" s="30"/>
      <c r="AUB21" s="31"/>
      <c r="AUC21" s="264"/>
      <c r="AUF21" s="30"/>
      <c r="AUI21" s="30"/>
      <c r="AUL21" s="30"/>
      <c r="AUO21" s="30"/>
      <c r="AUR21" s="30"/>
      <c r="AUU21" s="30"/>
      <c r="AUX21" s="30"/>
      <c r="AVA21" s="30"/>
      <c r="AVD21" s="30"/>
      <c r="AVG21" s="30"/>
      <c r="AVJ21" s="30"/>
      <c r="AVM21" s="30"/>
      <c r="AVP21" s="30"/>
      <c r="AVS21" s="30"/>
      <c r="AVV21" s="31"/>
      <c r="AVW21" s="264"/>
      <c r="AVZ21" s="30"/>
      <c r="AWC21" s="30"/>
      <c r="AWF21" s="30"/>
      <c r="AWI21" s="30"/>
      <c r="AWL21" s="30"/>
      <c r="AWO21" s="30"/>
      <c r="AWR21" s="30"/>
      <c r="AWU21" s="30"/>
      <c r="AWX21" s="30"/>
      <c r="AXA21" s="30"/>
      <c r="AXD21" s="30"/>
      <c r="AXG21" s="30"/>
      <c r="AXJ21" s="30"/>
      <c r="AXM21" s="30"/>
      <c r="AXP21" s="31"/>
      <c r="AXQ21" s="264"/>
      <c r="AXT21" s="30"/>
      <c r="AXW21" s="30"/>
      <c r="AXZ21" s="30"/>
      <c r="AYC21" s="30"/>
      <c r="AYF21" s="30"/>
      <c r="AYI21" s="30"/>
      <c r="AYL21" s="30"/>
      <c r="AYO21" s="30"/>
      <c r="AYR21" s="30"/>
      <c r="AYU21" s="30"/>
      <c r="AYX21" s="30"/>
      <c r="AZA21" s="30"/>
      <c r="AZD21" s="30"/>
      <c r="AZG21" s="30"/>
      <c r="AZJ21" s="31"/>
      <c r="AZK21" s="264"/>
      <c r="AZN21" s="30"/>
      <c r="AZQ21" s="30"/>
      <c r="AZT21" s="30"/>
      <c r="AZW21" s="30"/>
      <c r="AZZ21" s="30"/>
      <c r="BAC21" s="30"/>
      <c r="BAF21" s="30"/>
      <c r="BAI21" s="30"/>
      <c r="BAL21" s="30"/>
      <c r="BAO21" s="30"/>
      <c r="BAR21" s="30"/>
      <c r="BAU21" s="30"/>
      <c r="BAX21" s="30"/>
      <c r="BBA21" s="30"/>
      <c r="BBD21" s="31"/>
      <c r="BBE21" s="264"/>
      <c r="BBH21" s="30"/>
      <c r="BBK21" s="30"/>
      <c r="BBN21" s="30"/>
      <c r="BBQ21" s="30"/>
      <c r="BBT21" s="30"/>
      <c r="BBW21" s="30"/>
      <c r="BBZ21" s="30"/>
      <c r="BCC21" s="30"/>
      <c r="BCF21" s="30"/>
      <c r="BCI21" s="30"/>
      <c r="BCL21" s="30"/>
      <c r="BCO21" s="30"/>
      <c r="BCR21" s="30"/>
      <c r="BCU21" s="30"/>
      <c r="BCX21" s="31"/>
      <c r="BCY21" s="264"/>
      <c r="BDB21" s="30"/>
      <c r="BDE21" s="30"/>
      <c r="BDH21" s="30"/>
      <c r="BDK21" s="30"/>
      <c r="BDN21" s="30"/>
      <c r="BDQ21" s="30"/>
      <c r="BDT21" s="30"/>
      <c r="BDW21" s="30"/>
      <c r="BDZ21" s="30"/>
      <c r="BEC21" s="30"/>
      <c r="BEF21" s="30"/>
      <c r="BEI21" s="30"/>
      <c r="BEL21" s="30"/>
      <c r="BEO21" s="30"/>
      <c r="BER21" s="31"/>
      <c r="BES21" s="264"/>
      <c r="BEV21" s="30"/>
      <c r="BEY21" s="30"/>
      <c r="BFB21" s="30"/>
      <c r="BFE21" s="30"/>
      <c r="BFH21" s="30"/>
      <c r="BFK21" s="30"/>
      <c r="BFN21" s="30"/>
      <c r="BFQ21" s="30"/>
      <c r="BFT21" s="30"/>
      <c r="BFW21" s="30"/>
      <c r="BFZ21" s="30"/>
      <c r="BGC21" s="30"/>
      <c r="BGF21" s="30"/>
      <c r="BGI21" s="30"/>
      <c r="BGL21" s="31"/>
      <c r="BGM21" s="264"/>
      <c r="BGP21" s="30"/>
      <c r="BGS21" s="30"/>
      <c r="BGV21" s="30"/>
      <c r="BGY21" s="30"/>
      <c r="BHB21" s="30"/>
      <c r="BHE21" s="30"/>
      <c r="BHH21" s="30"/>
      <c r="BHK21" s="30"/>
      <c r="BHN21" s="30"/>
      <c r="BHQ21" s="30"/>
      <c r="BHT21" s="30"/>
      <c r="BHW21" s="30"/>
      <c r="BHZ21" s="30"/>
      <c r="BIC21" s="30"/>
      <c r="BIF21" s="31"/>
      <c r="BIG21" s="264"/>
      <c r="BIJ21" s="30"/>
      <c r="BIM21" s="30"/>
      <c r="BIP21" s="30"/>
      <c r="BIS21" s="30"/>
      <c r="BIV21" s="30"/>
      <c r="BIY21" s="30"/>
      <c r="BJB21" s="30"/>
      <c r="BJE21" s="30"/>
      <c r="BJH21" s="30"/>
      <c r="BJK21" s="30"/>
      <c r="BJN21" s="30"/>
      <c r="BJQ21" s="30"/>
      <c r="BJT21" s="30"/>
      <c r="BJW21" s="30"/>
      <c r="BJZ21" s="31"/>
      <c r="BKA21" s="264"/>
      <c r="BKD21" s="30"/>
      <c r="BKG21" s="30"/>
      <c r="BKJ21" s="30"/>
      <c r="BKM21" s="30"/>
      <c r="BKP21" s="30"/>
      <c r="BKS21" s="30"/>
      <c r="BKV21" s="30"/>
      <c r="BKY21" s="30"/>
      <c r="BLB21" s="30"/>
      <c r="BLE21" s="30"/>
      <c r="BLH21" s="30"/>
      <c r="BLK21" s="30"/>
      <c r="BLN21" s="30"/>
      <c r="BLQ21" s="30"/>
      <c r="BLT21" s="31"/>
      <c r="BLU21" s="264"/>
      <c r="BLX21" s="30"/>
      <c r="BMA21" s="30"/>
      <c r="BMD21" s="30"/>
      <c r="BMG21" s="30"/>
      <c r="BMJ21" s="30"/>
      <c r="BMM21" s="30"/>
      <c r="BMP21" s="30"/>
      <c r="BMS21" s="30"/>
      <c r="BMV21" s="30"/>
      <c r="BMY21" s="30"/>
      <c r="BNB21" s="30"/>
      <c r="BNE21" s="30"/>
      <c r="BNH21" s="30"/>
      <c r="BNK21" s="30"/>
      <c r="BNN21" s="31"/>
      <c r="BNO21" s="264"/>
      <c r="BNR21" s="30"/>
      <c r="BNU21" s="30"/>
      <c r="BNX21" s="30"/>
      <c r="BOA21" s="30"/>
      <c r="BOD21" s="30"/>
      <c r="BOG21" s="30"/>
      <c r="BOJ21" s="30"/>
      <c r="BOM21" s="30"/>
      <c r="BOP21" s="30"/>
      <c r="BOS21" s="30"/>
      <c r="BOV21" s="30"/>
      <c r="BOY21" s="30"/>
      <c r="BPB21" s="30"/>
      <c r="BPE21" s="30"/>
      <c r="BPH21" s="31"/>
      <c r="BPI21" s="264"/>
      <c r="BPL21" s="30"/>
      <c r="BPO21" s="30"/>
      <c r="BPR21" s="30"/>
      <c r="BPU21" s="30"/>
      <c r="BPX21" s="30"/>
      <c r="BQA21" s="30"/>
      <c r="BQD21" s="30"/>
      <c r="BQG21" s="30"/>
      <c r="BQJ21" s="30"/>
      <c r="BQM21" s="30"/>
      <c r="BQP21" s="30"/>
      <c r="BQS21" s="30"/>
      <c r="BQV21" s="30"/>
      <c r="BQY21" s="30"/>
      <c r="BRB21" s="31"/>
      <c r="BRC21" s="264"/>
      <c r="BRF21" s="30"/>
      <c r="BRI21" s="30"/>
      <c r="BRL21" s="30"/>
      <c r="BRO21" s="30"/>
      <c r="BRR21" s="30"/>
      <c r="BRU21" s="30"/>
      <c r="BRX21" s="30"/>
      <c r="BSA21" s="30"/>
      <c r="BSD21" s="30"/>
      <c r="BSG21" s="30"/>
      <c r="BSJ21" s="30"/>
      <c r="BSM21" s="30"/>
      <c r="BSP21" s="30"/>
      <c r="BSS21" s="30"/>
      <c r="BSV21" s="31"/>
      <c r="BSW21" s="264"/>
      <c r="BSZ21" s="30"/>
      <c r="BTC21" s="30"/>
      <c r="BTF21" s="30"/>
      <c r="BTI21" s="30"/>
      <c r="BTL21" s="30"/>
      <c r="BTO21" s="30"/>
      <c r="BTR21" s="30"/>
      <c r="BTU21" s="30"/>
      <c r="BTX21" s="30"/>
      <c r="BUA21" s="30"/>
      <c r="BUD21" s="30"/>
      <c r="BUG21" s="30"/>
      <c r="BUJ21" s="30"/>
      <c r="BUM21" s="30"/>
      <c r="BUP21" s="31"/>
      <c r="BUQ21" s="264"/>
      <c r="BUT21" s="30"/>
      <c r="BUW21" s="30"/>
      <c r="BUZ21" s="30"/>
      <c r="BVC21" s="30"/>
      <c r="BVF21" s="30"/>
      <c r="BVI21" s="30"/>
      <c r="BVL21" s="30"/>
      <c r="BVO21" s="30"/>
      <c r="BVR21" s="30"/>
      <c r="BVU21" s="30"/>
      <c r="BVX21" s="30"/>
      <c r="BWA21" s="30"/>
      <c r="BWD21" s="30"/>
      <c r="BWG21" s="30"/>
      <c r="BWJ21" s="31"/>
      <c r="BWK21" s="264"/>
      <c r="BWN21" s="30"/>
      <c r="BWQ21" s="30"/>
      <c r="BWT21" s="30"/>
      <c r="BWW21" s="30"/>
      <c r="BWZ21" s="30"/>
      <c r="BXC21" s="30"/>
      <c r="BXF21" s="30"/>
      <c r="BXI21" s="30"/>
      <c r="BXL21" s="30"/>
      <c r="BXO21" s="30"/>
      <c r="BXR21" s="30"/>
      <c r="BXU21" s="30"/>
      <c r="BXX21" s="30"/>
      <c r="BYA21" s="30"/>
      <c r="BYD21" s="31"/>
      <c r="BYE21" s="264"/>
      <c r="BYH21" s="30"/>
      <c r="BYK21" s="30"/>
      <c r="BYN21" s="30"/>
      <c r="BYQ21" s="30"/>
      <c r="BYT21" s="30"/>
      <c r="BYW21" s="30"/>
      <c r="BYZ21" s="30"/>
      <c r="BZC21" s="30"/>
      <c r="BZF21" s="30"/>
      <c r="BZI21" s="30"/>
      <c r="BZL21" s="30"/>
      <c r="BZO21" s="30"/>
      <c r="BZR21" s="30"/>
      <c r="BZU21" s="30"/>
      <c r="BZX21" s="31"/>
      <c r="BZY21" s="264"/>
      <c r="CAB21" s="30"/>
      <c r="CAE21" s="30"/>
      <c r="CAH21" s="30"/>
      <c r="CAK21" s="30"/>
      <c r="CAN21" s="30"/>
      <c r="CAQ21" s="30"/>
      <c r="CAT21" s="30"/>
      <c r="CAW21" s="30"/>
      <c r="CAZ21" s="30"/>
      <c r="CBC21" s="30"/>
      <c r="CBF21" s="30"/>
      <c r="CBI21" s="30"/>
      <c r="CBL21" s="30"/>
      <c r="CBO21" s="30"/>
      <c r="CBR21" s="31"/>
      <c r="CBS21" s="264"/>
      <c r="CBV21" s="30"/>
      <c r="CBY21" s="30"/>
      <c r="CCB21" s="30"/>
      <c r="CCE21" s="30"/>
      <c r="CCH21" s="30"/>
      <c r="CCK21" s="30"/>
      <c r="CCN21" s="30"/>
      <c r="CCQ21" s="30"/>
      <c r="CCT21" s="30"/>
      <c r="CCW21" s="30"/>
      <c r="CCZ21" s="30"/>
      <c r="CDC21" s="30"/>
      <c r="CDF21" s="30"/>
      <c r="CDI21" s="30"/>
      <c r="CDL21" s="31"/>
      <c r="CDM21" s="264"/>
      <c r="CDP21" s="30"/>
      <c r="CDS21" s="30"/>
      <c r="CDV21" s="30"/>
      <c r="CDY21" s="30"/>
      <c r="CEB21" s="30"/>
      <c r="CEE21" s="30"/>
      <c r="CEH21" s="30"/>
      <c r="CEK21" s="30"/>
      <c r="CEN21" s="30"/>
      <c r="CEQ21" s="30"/>
      <c r="CET21" s="30"/>
      <c r="CEW21" s="30"/>
      <c r="CEZ21" s="30"/>
      <c r="CFC21" s="30"/>
      <c r="CFF21" s="31"/>
      <c r="CFG21" s="264"/>
      <c r="CFJ21" s="30"/>
      <c r="CFM21" s="30"/>
      <c r="CFP21" s="30"/>
      <c r="CFS21" s="30"/>
      <c r="CFV21" s="30"/>
      <c r="CFY21" s="30"/>
      <c r="CGB21" s="30"/>
      <c r="CGE21" s="30"/>
      <c r="CGH21" s="30"/>
      <c r="CGK21" s="30"/>
      <c r="CGN21" s="30"/>
      <c r="CGQ21" s="30"/>
      <c r="CGT21" s="30"/>
      <c r="CGW21" s="30"/>
      <c r="CGZ21" s="31"/>
      <c r="CHA21" s="264"/>
      <c r="CHD21" s="30"/>
      <c r="CHG21" s="30"/>
      <c r="CHJ21" s="30"/>
      <c r="CHM21" s="30"/>
      <c r="CHP21" s="30"/>
      <c r="CHS21" s="30"/>
      <c r="CHV21" s="30"/>
      <c r="CHY21" s="30"/>
      <c r="CIB21" s="30"/>
      <c r="CIE21" s="30"/>
      <c r="CIH21" s="30"/>
      <c r="CIK21" s="30"/>
      <c r="CIN21" s="30"/>
      <c r="CIQ21" s="30"/>
      <c r="CIT21" s="31"/>
      <c r="CIU21" s="264"/>
      <c r="CIX21" s="30"/>
      <c r="CJA21" s="30"/>
      <c r="CJD21" s="30"/>
      <c r="CJG21" s="30"/>
      <c r="CJJ21" s="30"/>
      <c r="CJM21" s="30"/>
      <c r="CJP21" s="30"/>
      <c r="CJS21" s="30"/>
      <c r="CJV21" s="30"/>
      <c r="CJY21" s="30"/>
      <c r="CKB21" s="30"/>
      <c r="CKE21" s="30"/>
      <c r="CKH21" s="30"/>
      <c r="CKK21" s="30"/>
      <c r="CKN21" s="31"/>
      <c r="CKO21" s="264"/>
      <c r="CKR21" s="30"/>
      <c r="CKU21" s="30"/>
      <c r="CKX21" s="30"/>
      <c r="CLA21" s="30"/>
      <c r="CLD21" s="30"/>
      <c r="CLG21" s="30"/>
      <c r="CLJ21" s="30"/>
      <c r="CLM21" s="30"/>
      <c r="CLP21" s="30"/>
      <c r="CLS21" s="30"/>
      <c r="CLV21" s="30"/>
      <c r="CLY21" s="30"/>
      <c r="CMB21" s="30"/>
      <c r="CME21" s="30"/>
      <c r="CMH21" s="31"/>
      <c r="CMI21" s="264"/>
      <c r="CML21" s="30"/>
      <c r="CMO21" s="30"/>
      <c r="CMR21" s="30"/>
      <c r="CMU21" s="30"/>
      <c r="CMX21" s="30"/>
      <c r="CNA21" s="30"/>
      <c r="CND21" s="30"/>
      <c r="CNG21" s="30"/>
      <c r="CNJ21" s="30"/>
      <c r="CNM21" s="30"/>
      <c r="CNP21" s="30"/>
      <c r="CNS21" s="30"/>
      <c r="CNV21" s="30"/>
      <c r="CNY21" s="30"/>
      <c r="COB21" s="31"/>
      <c r="COC21" s="264"/>
      <c r="COF21" s="30"/>
      <c r="COI21" s="30"/>
      <c r="COL21" s="30"/>
      <c r="COO21" s="30"/>
      <c r="COR21" s="30"/>
      <c r="COU21" s="30"/>
      <c r="COX21" s="30"/>
      <c r="CPA21" s="30"/>
      <c r="CPD21" s="30"/>
      <c r="CPG21" s="30"/>
      <c r="CPJ21" s="30"/>
      <c r="CPM21" s="30"/>
      <c r="CPP21" s="30"/>
      <c r="CPS21" s="30"/>
      <c r="CPV21" s="31"/>
      <c r="CPW21" s="264"/>
      <c r="CPZ21" s="30"/>
      <c r="CQC21" s="30"/>
      <c r="CQF21" s="30"/>
      <c r="CQI21" s="30"/>
      <c r="CQL21" s="30"/>
      <c r="CQO21" s="30"/>
      <c r="CQR21" s="30"/>
      <c r="CQU21" s="30"/>
      <c r="CQX21" s="30"/>
      <c r="CRA21" s="30"/>
      <c r="CRD21" s="30"/>
      <c r="CRG21" s="30"/>
      <c r="CRJ21" s="30"/>
      <c r="CRM21" s="30"/>
      <c r="CRP21" s="31"/>
      <c r="CRQ21" s="264"/>
      <c r="CRT21" s="30"/>
      <c r="CRW21" s="30"/>
      <c r="CRZ21" s="30"/>
      <c r="CSC21" s="30"/>
      <c r="CSF21" s="30"/>
      <c r="CSI21" s="30"/>
      <c r="CSL21" s="30"/>
      <c r="CSO21" s="30"/>
      <c r="CSR21" s="30"/>
      <c r="CSU21" s="30"/>
      <c r="CSX21" s="30"/>
      <c r="CTA21" s="30"/>
      <c r="CTD21" s="30"/>
      <c r="CTG21" s="30"/>
      <c r="CTJ21" s="31"/>
      <c r="CTK21" s="264"/>
      <c r="CTN21" s="30"/>
      <c r="CTQ21" s="30"/>
      <c r="CTT21" s="30"/>
      <c r="CTW21" s="30"/>
      <c r="CTZ21" s="30"/>
      <c r="CUC21" s="30"/>
      <c r="CUF21" s="30"/>
      <c r="CUI21" s="30"/>
      <c r="CUL21" s="30"/>
      <c r="CUO21" s="30"/>
      <c r="CUR21" s="30"/>
      <c r="CUU21" s="30"/>
      <c r="CUX21" s="30"/>
      <c r="CVA21" s="30"/>
      <c r="CVD21" s="31"/>
      <c r="CVE21" s="264"/>
      <c r="CVH21" s="30"/>
      <c r="CVK21" s="30"/>
      <c r="CVN21" s="30"/>
      <c r="CVQ21" s="30"/>
      <c r="CVT21" s="30"/>
      <c r="CVW21" s="30"/>
      <c r="CVZ21" s="30"/>
      <c r="CWC21" s="30"/>
      <c r="CWF21" s="30"/>
      <c r="CWI21" s="30"/>
      <c r="CWL21" s="30"/>
      <c r="CWO21" s="30"/>
      <c r="CWR21" s="30"/>
      <c r="CWU21" s="30"/>
      <c r="CWX21" s="31"/>
      <c r="CWY21" s="264"/>
      <c r="CXB21" s="30"/>
      <c r="CXE21" s="30"/>
      <c r="CXH21" s="30"/>
      <c r="CXK21" s="30"/>
      <c r="CXN21" s="30"/>
      <c r="CXQ21" s="30"/>
      <c r="CXT21" s="30"/>
      <c r="CXW21" s="30"/>
      <c r="CXZ21" s="30"/>
      <c r="CYC21" s="30"/>
      <c r="CYF21" s="30"/>
      <c r="CYI21" s="30"/>
      <c r="CYL21" s="30"/>
      <c r="CYO21" s="30"/>
      <c r="CYR21" s="31"/>
      <c r="CYS21" s="264"/>
      <c r="CYV21" s="30"/>
      <c r="CYY21" s="30"/>
      <c r="CZB21" s="30"/>
      <c r="CZE21" s="30"/>
      <c r="CZH21" s="30"/>
      <c r="CZK21" s="30"/>
      <c r="CZN21" s="30"/>
      <c r="CZQ21" s="30"/>
      <c r="CZT21" s="30"/>
      <c r="CZW21" s="30"/>
      <c r="CZZ21" s="30"/>
      <c r="DAC21" s="30"/>
      <c r="DAF21" s="30"/>
      <c r="DAI21" s="30"/>
      <c r="DAL21" s="31"/>
      <c r="DAM21" s="264"/>
      <c r="DAP21" s="30"/>
      <c r="DAS21" s="30"/>
      <c r="DAV21" s="30"/>
      <c r="DAY21" s="30"/>
      <c r="DBB21" s="30"/>
      <c r="DBE21" s="30"/>
      <c r="DBH21" s="30"/>
      <c r="DBK21" s="30"/>
      <c r="DBN21" s="30"/>
      <c r="DBQ21" s="30"/>
      <c r="DBT21" s="30"/>
      <c r="DBW21" s="30"/>
      <c r="DBZ21" s="30"/>
      <c r="DCC21" s="30"/>
      <c r="DCF21" s="31"/>
      <c r="DCG21" s="264"/>
      <c r="DCJ21" s="30"/>
      <c r="DCM21" s="30"/>
      <c r="DCP21" s="30"/>
      <c r="DCS21" s="30"/>
      <c r="DCV21" s="30"/>
      <c r="DCY21" s="30"/>
      <c r="DDB21" s="30"/>
      <c r="DDE21" s="30"/>
      <c r="DDH21" s="30"/>
      <c r="DDK21" s="30"/>
      <c r="DDN21" s="30"/>
      <c r="DDQ21" s="30"/>
      <c r="DDT21" s="30"/>
      <c r="DDW21" s="30"/>
      <c r="DDZ21" s="31"/>
      <c r="DEA21" s="264"/>
      <c r="DED21" s="30"/>
      <c r="DEG21" s="30"/>
      <c r="DEJ21" s="30"/>
      <c r="DEM21" s="30"/>
      <c r="DEP21" s="30"/>
      <c r="DES21" s="30"/>
      <c r="DEV21" s="30"/>
      <c r="DEY21" s="30"/>
      <c r="DFB21" s="30"/>
      <c r="DFE21" s="30"/>
      <c r="DFH21" s="30"/>
      <c r="DFK21" s="30"/>
      <c r="DFN21" s="30"/>
      <c r="DFQ21" s="30"/>
      <c r="DFT21" s="31"/>
      <c r="DFU21" s="264"/>
      <c r="DFX21" s="30"/>
      <c r="DGA21" s="30"/>
      <c r="DGD21" s="30"/>
      <c r="DGG21" s="30"/>
      <c r="DGJ21" s="30"/>
      <c r="DGM21" s="30"/>
      <c r="DGP21" s="30"/>
      <c r="DGS21" s="30"/>
      <c r="DGV21" s="30"/>
      <c r="DGY21" s="30"/>
      <c r="DHB21" s="30"/>
      <c r="DHE21" s="30"/>
      <c r="DHH21" s="30"/>
      <c r="DHK21" s="30"/>
      <c r="DHN21" s="31"/>
      <c r="DHO21" s="264"/>
      <c r="DHR21" s="30"/>
      <c r="DHU21" s="30"/>
      <c r="DHX21" s="30"/>
      <c r="DIA21" s="30"/>
      <c r="DID21" s="30"/>
      <c r="DIG21" s="30"/>
      <c r="DIJ21" s="30"/>
      <c r="DIM21" s="30"/>
      <c r="DIP21" s="30"/>
      <c r="DIS21" s="30"/>
      <c r="DIV21" s="30"/>
      <c r="DIY21" s="30"/>
      <c r="DJB21" s="30"/>
      <c r="DJE21" s="30"/>
      <c r="DJH21" s="31"/>
      <c r="DJI21" s="264"/>
      <c r="DJL21" s="30"/>
      <c r="DJO21" s="30"/>
      <c r="DJR21" s="30"/>
      <c r="DJU21" s="30"/>
      <c r="DJX21" s="30"/>
      <c r="DKA21" s="30"/>
      <c r="DKD21" s="30"/>
      <c r="DKG21" s="30"/>
      <c r="DKJ21" s="30"/>
      <c r="DKM21" s="30"/>
      <c r="DKP21" s="30"/>
      <c r="DKS21" s="30"/>
      <c r="DKV21" s="30"/>
      <c r="DKY21" s="30"/>
      <c r="DLB21" s="31"/>
      <c r="DLC21" s="264"/>
      <c r="DLF21" s="30"/>
      <c r="DLI21" s="30"/>
      <c r="DLL21" s="30"/>
      <c r="DLO21" s="30"/>
      <c r="DLR21" s="30"/>
      <c r="DLU21" s="30"/>
      <c r="DLX21" s="30"/>
      <c r="DMA21" s="30"/>
      <c r="DMD21" s="30"/>
      <c r="DMG21" s="30"/>
      <c r="DMJ21" s="30"/>
      <c r="DMM21" s="30"/>
      <c r="DMP21" s="30"/>
      <c r="DMS21" s="30"/>
      <c r="DMV21" s="31"/>
      <c r="DMW21" s="264"/>
      <c r="DMZ21" s="30"/>
      <c r="DNC21" s="30"/>
      <c r="DNF21" s="30"/>
      <c r="DNI21" s="30"/>
      <c r="DNL21" s="30"/>
      <c r="DNO21" s="30"/>
      <c r="DNR21" s="30"/>
      <c r="DNU21" s="30"/>
      <c r="DNX21" s="30"/>
      <c r="DOA21" s="30"/>
      <c r="DOD21" s="30"/>
      <c r="DOG21" s="30"/>
      <c r="DOJ21" s="30"/>
      <c r="DOM21" s="30"/>
      <c r="DOP21" s="31"/>
      <c r="DOQ21" s="264"/>
      <c r="DOT21" s="30"/>
      <c r="DOW21" s="30"/>
      <c r="DOZ21" s="30"/>
      <c r="DPC21" s="30"/>
      <c r="DPF21" s="30"/>
      <c r="DPI21" s="30"/>
      <c r="DPL21" s="30"/>
      <c r="DPO21" s="30"/>
      <c r="DPR21" s="30"/>
      <c r="DPU21" s="30"/>
      <c r="DPX21" s="30"/>
      <c r="DQA21" s="30"/>
      <c r="DQD21" s="30"/>
      <c r="DQG21" s="30"/>
      <c r="DQJ21" s="31"/>
      <c r="DQK21" s="264"/>
      <c r="DQN21" s="30"/>
      <c r="DQQ21" s="30"/>
      <c r="DQT21" s="30"/>
      <c r="DQW21" s="30"/>
      <c r="DQZ21" s="30"/>
      <c r="DRC21" s="30"/>
      <c r="DRF21" s="30"/>
      <c r="DRI21" s="30"/>
      <c r="DRL21" s="30"/>
      <c r="DRO21" s="30"/>
      <c r="DRR21" s="30"/>
      <c r="DRU21" s="30"/>
      <c r="DRX21" s="30"/>
      <c r="DSA21" s="30"/>
      <c r="DSD21" s="31"/>
      <c r="DSE21" s="264"/>
      <c r="DSH21" s="30"/>
      <c r="DSK21" s="30"/>
      <c r="DSN21" s="30"/>
      <c r="DSQ21" s="30"/>
      <c r="DST21" s="30"/>
      <c r="DSW21" s="30"/>
      <c r="DSZ21" s="30"/>
      <c r="DTC21" s="30"/>
      <c r="DTF21" s="30"/>
      <c r="DTI21" s="30"/>
      <c r="DTL21" s="30"/>
      <c r="DTO21" s="30"/>
      <c r="DTR21" s="30"/>
      <c r="DTU21" s="30"/>
      <c r="DTX21" s="31"/>
      <c r="DTY21" s="264"/>
      <c r="DUB21" s="30"/>
      <c r="DUE21" s="30"/>
      <c r="DUH21" s="30"/>
      <c r="DUK21" s="30"/>
      <c r="DUN21" s="30"/>
      <c r="DUQ21" s="30"/>
      <c r="DUT21" s="30"/>
      <c r="DUW21" s="30"/>
      <c r="DUZ21" s="30"/>
      <c r="DVC21" s="30"/>
      <c r="DVF21" s="30"/>
      <c r="DVI21" s="30"/>
      <c r="DVL21" s="30"/>
      <c r="DVO21" s="30"/>
      <c r="DVR21" s="31"/>
      <c r="DVS21" s="264"/>
      <c r="DVV21" s="30"/>
      <c r="DVY21" s="30"/>
      <c r="DWB21" s="30"/>
      <c r="DWE21" s="30"/>
      <c r="DWH21" s="30"/>
      <c r="DWK21" s="30"/>
      <c r="DWN21" s="30"/>
      <c r="DWQ21" s="30"/>
      <c r="DWT21" s="30"/>
      <c r="DWW21" s="30"/>
      <c r="DWZ21" s="30"/>
      <c r="DXC21" s="30"/>
      <c r="DXF21" s="30"/>
      <c r="DXI21" s="30"/>
      <c r="DXL21" s="31"/>
      <c r="DXM21" s="264"/>
      <c r="DXP21" s="30"/>
      <c r="DXS21" s="30"/>
      <c r="DXV21" s="30"/>
      <c r="DXY21" s="30"/>
      <c r="DYB21" s="30"/>
      <c r="DYE21" s="30"/>
      <c r="DYH21" s="30"/>
      <c r="DYK21" s="30"/>
      <c r="DYN21" s="30"/>
      <c r="DYQ21" s="30"/>
      <c r="DYT21" s="30"/>
      <c r="DYW21" s="30"/>
      <c r="DYZ21" s="30"/>
      <c r="DZC21" s="30"/>
      <c r="DZF21" s="31"/>
      <c r="DZG21" s="264"/>
      <c r="DZJ21" s="30"/>
      <c r="DZM21" s="30"/>
      <c r="DZP21" s="30"/>
      <c r="DZS21" s="30"/>
      <c r="DZV21" s="30"/>
      <c r="DZY21" s="30"/>
      <c r="EAB21" s="30"/>
      <c r="EAE21" s="30"/>
      <c r="EAH21" s="30"/>
      <c r="EAK21" s="30"/>
      <c r="EAN21" s="30"/>
      <c r="EAQ21" s="30"/>
      <c r="EAT21" s="30"/>
      <c r="EAW21" s="30"/>
      <c r="EAZ21" s="31"/>
      <c r="EBA21" s="264"/>
      <c r="EBD21" s="30"/>
      <c r="EBG21" s="30"/>
      <c r="EBJ21" s="30"/>
      <c r="EBM21" s="30"/>
      <c r="EBP21" s="30"/>
      <c r="EBS21" s="30"/>
      <c r="EBV21" s="30"/>
      <c r="EBY21" s="30"/>
      <c r="ECB21" s="30"/>
      <c r="ECE21" s="30"/>
      <c r="ECH21" s="30"/>
      <c r="ECK21" s="30"/>
      <c r="ECN21" s="30"/>
      <c r="ECQ21" s="30"/>
      <c r="ECT21" s="31"/>
      <c r="ECU21" s="264"/>
      <c r="ECX21" s="30"/>
      <c r="EDA21" s="30"/>
      <c r="EDD21" s="30"/>
      <c r="EDG21" s="30"/>
      <c r="EDJ21" s="30"/>
      <c r="EDM21" s="30"/>
      <c r="EDP21" s="30"/>
      <c r="EDS21" s="30"/>
      <c r="EDV21" s="30"/>
      <c r="EDY21" s="30"/>
      <c r="EEB21" s="30"/>
      <c r="EEE21" s="30"/>
      <c r="EEH21" s="30"/>
      <c r="EEK21" s="30"/>
      <c r="EEN21" s="31"/>
      <c r="EEO21" s="264"/>
      <c r="EER21" s="30"/>
      <c r="EEU21" s="30"/>
      <c r="EEX21" s="30"/>
      <c r="EFA21" s="30"/>
      <c r="EFD21" s="30"/>
      <c r="EFG21" s="30"/>
      <c r="EFJ21" s="30"/>
      <c r="EFM21" s="30"/>
      <c r="EFP21" s="30"/>
      <c r="EFS21" s="30"/>
      <c r="EFV21" s="30"/>
      <c r="EFY21" s="30"/>
      <c r="EGB21" s="30"/>
      <c r="EGE21" s="30"/>
      <c r="EGH21" s="31"/>
      <c r="EGI21" s="264"/>
      <c r="EGL21" s="30"/>
      <c r="EGO21" s="30"/>
      <c r="EGR21" s="30"/>
      <c r="EGU21" s="30"/>
      <c r="EGX21" s="30"/>
      <c r="EHA21" s="30"/>
      <c r="EHD21" s="30"/>
      <c r="EHG21" s="30"/>
      <c r="EHJ21" s="30"/>
      <c r="EHM21" s="30"/>
      <c r="EHP21" s="30"/>
      <c r="EHS21" s="30"/>
      <c r="EHV21" s="30"/>
      <c r="EHY21" s="30"/>
      <c r="EIB21" s="31"/>
      <c r="EIC21" s="264"/>
      <c r="EIF21" s="30"/>
      <c r="EII21" s="30"/>
      <c r="EIL21" s="30"/>
      <c r="EIO21" s="30"/>
      <c r="EIR21" s="30"/>
      <c r="EIU21" s="30"/>
      <c r="EIX21" s="30"/>
      <c r="EJA21" s="30"/>
      <c r="EJD21" s="30"/>
      <c r="EJG21" s="30"/>
      <c r="EJJ21" s="30"/>
      <c r="EJM21" s="30"/>
      <c r="EJP21" s="30"/>
      <c r="EJS21" s="30"/>
      <c r="EJV21" s="31"/>
      <c r="EJW21" s="264"/>
      <c r="EJZ21" s="30"/>
      <c r="EKC21" s="30"/>
      <c r="EKF21" s="30"/>
      <c r="EKI21" s="30"/>
      <c r="EKL21" s="30"/>
      <c r="EKO21" s="30"/>
      <c r="EKR21" s="30"/>
      <c r="EKU21" s="30"/>
      <c r="EKX21" s="30"/>
      <c r="ELA21" s="30"/>
      <c r="ELD21" s="30"/>
      <c r="ELG21" s="30"/>
      <c r="ELJ21" s="30"/>
      <c r="ELM21" s="30"/>
      <c r="ELP21" s="31"/>
      <c r="ELQ21" s="264"/>
      <c r="ELT21" s="30"/>
      <c r="ELW21" s="30"/>
      <c r="ELZ21" s="30"/>
      <c r="EMC21" s="30"/>
      <c r="EMF21" s="30"/>
      <c r="EMI21" s="30"/>
      <c r="EML21" s="30"/>
      <c r="EMO21" s="30"/>
      <c r="EMR21" s="30"/>
      <c r="EMU21" s="30"/>
      <c r="EMX21" s="30"/>
      <c r="ENA21" s="30"/>
      <c r="END21" s="30"/>
      <c r="ENG21" s="30"/>
      <c r="ENJ21" s="31"/>
      <c r="ENK21" s="264"/>
      <c r="ENN21" s="30"/>
      <c r="ENQ21" s="30"/>
      <c r="ENT21" s="30"/>
      <c r="ENW21" s="30"/>
      <c r="ENZ21" s="30"/>
      <c r="EOC21" s="30"/>
      <c r="EOF21" s="30"/>
      <c r="EOI21" s="30"/>
      <c r="EOL21" s="30"/>
      <c r="EOO21" s="30"/>
      <c r="EOR21" s="30"/>
      <c r="EOU21" s="30"/>
      <c r="EOX21" s="30"/>
      <c r="EPA21" s="30"/>
      <c r="EPD21" s="31"/>
      <c r="EPE21" s="264"/>
      <c r="EPH21" s="30"/>
      <c r="EPK21" s="30"/>
      <c r="EPN21" s="30"/>
      <c r="EPQ21" s="30"/>
      <c r="EPT21" s="30"/>
      <c r="EPW21" s="30"/>
      <c r="EPZ21" s="30"/>
      <c r="EQC21" s="30"/>
      <c r="EQF21" s="30"/>
      <c r="EQI21" s="30"/>
      <c r="EQL21" s="30"/>
      <c r="EQO21" s="30"/>
      <c r="EQR21" s="30"/>
      <c r="EQU21" s="30"/>
      <c r="EQX21" s="31"/>
      <c r="EQY21" s="264"/>
      <c r="ERB21" s="30"/>
      <c r="ERE21" s="30"/>
      <c r="ERH21" s="30"/>
      <c r="ERK21" s="30"/>
      <c r="ERN21" s="30"/>
      <c r="ERQ21" s="30"/>
      <c r="ERT21" s="30"/>
      <c r="ERW21" s="30"/>
      <c r="ERZ21" s="30"/>
      <c r="ESC21" s="30"/>
      <c r="ESF21" s="30"/>
      <c r="ESI21" s="30"/>
      <c r="ESL21" s="30"/>
      <c r="ESO21" s="30"/>
      <c r="ESR21" s="31"/>
      <c r="ESS21" s="264"/>
      <c r="ESV21" s="30"/>
      <c r="ESY21" s="30"/>
      <c r="ETB21" s="30"/>
      <c r="ETE21" s="30"/>
      <c r="ETH21" s="30"/>
      <c r="ETK21" s="30"/>
      <c r="ETN21" s="30"/>
      <c r="ETQ21" s="30"/>
      <c r="ETT21" s="30"/>
      <c r="ETW21" s="30"/>
      <c r="ETZ21" s="30"/>
      <c r="EUC21" s="30"/>
      <c r="EUF21" s="30"/>
      <c r="EUI21" s="30"/>
      <c r="EUL21" s="31"/>
      <c r="EUM21" s="264"/>
      <c r="EUP21" s="30"/>
      <c r="EUS21" s="30"/>
      <c r="EUV21" s="30"/>
      <c r="EUY21" s="30"/>
      <c r="EVB21" s="30"/>
      <c r="EVE21" s="30"/>
      <c r="EVH21" s="30"/>
      <c r="EVK21" s="30"/>
      <c r="EVN21" s="30"/>
      <c r="EVQ21" s="30"/>
      <c r="EVT21" s="30"/>
      <c r="EVW21" s="30"/>
      <c r="EVZ21" s="30"/>
      <c r="EWC21" s="30"/>
      <c r="EWF21" s="31"/>
      <c r="EWG21" s="264"/>
      <c r="EWJ21" s="30"/>
      <c r="EWM21" s="30"/>
      <c r="EWP21" s="30"/>
      <c r="EWS21" s="30"/>
      <c r="EWV21" s="30"/>
      <c r="EWY21" s="30"/>
      <c r="EXB21" s="30"/>
      <c r="EXE21" s="30"/>
      <c r="EXH21" s="30"/>
      <c r="EXK21" s="30"/>
      <c r="EXN21" s="30"/>
      <c r="EXQ21" s="30"/>
      <c r="EXT21" s="30"/>
      <c r="EXW21" s="30"/>
      <c r="EXZ21" s="31"/>
      <c r="EYA21" s="264"/>
      <c r="EYD21" s="30"/>
      <c r="EYG21" s="30"/>
      <c r="EYJ21" s="30"/>
      <c r="EYM21" s="30"/>
      <c r="EYP21" s="30"/>
      <c r="EYS21" s="30"/>
      <c r="EYV21" s="30"/>
      <c r="EYY21" s="30"/>
      <c r="EZB21" s="30"/>
      <c r="EZE21" s="30"/>
      <c r="EZH21" s="30"/>
      <c r="EZK21" s="30"/>
      <c r="EZN21" s="30"/>
      <c r="EZQ21" s="30"/>
      <c r="EZT21" s="31"/>
      <c r="EZU21" s="264"/>
      <c r="EZX21" s="30"/>
      <c r="FAA21" s="30"/>
      <c r="FAD21" s="30"/>
      <c r="FAG21" s="30"/>
      <c r="FAJ21" s="30"/>
      <c r="FAM21" s="30"/>
      <c r="FAP21" s="30"/>
      <c r="FAS21" s="30"/>
      <c r="FAV21" s="30"/>
      <c r="FAY21" s="30"/>
      <c r="FBB21" s="30"/>
      <c r="FBE21" s="30"/>
      <c r="FBH21" s="30"/>
      <c r="FBK21" s="30"/>
      <c r="FBN21" s="31"/>
      <c r="FBO21" s="264"/>
      <c r="FBR21" s="30"/>
      <c r="FBU21" s="30"/>
      <c r="FBX21" s="30"/>
      <c r="FCA21" s="30"/>
      <c r="FCD21" s="30"/>
      <c r="FCG21" s="30"/>
      <c r="FCJ21" s="30"/>
      <c r="FCM21" s="30"/>
      <c r="FCP21" s="30"/>
      <c r="FCS21" s="30"/>
      <c r="FCV21" s="30"/>
      <c r="FCY21" s="30"/>
      <c r="FDB21" s="30"/>
      <c r="FDE21" s="30"/>
      <c r="FDH21" s="31"/>
      <c r="FDI21" s="264"/>
      <c r="FDL21" s="30"/>
      <c r="FDO21" s="30"/>
      <c r="FDR21" s="30"/>
      <c r="FDU21" s="30"/>
      <c r="FDX21" s="30"/>
      <c r="FEA21" s="30"/>
      <c r="FED21" s="30"/>
      <c r="FEG21" s="30"/>
      <c r="FEJ21" s="30"/>
      <c r="FEM21" s="30"/>
      <c r="FEP21" s="30"/>
      <c r="FES21" s="30"/>
      <c r="FEV21" s="30"/>
      <c r="FEY21" s="30"/>
      <c r="FFB21" s="31"/>
      <c r="FFC21" s="264"/>
      <c r="FFF21" s="30"/>
      <c r="FFI21" s="30"/>
      <c r="FFL21" s="30"/>
      <c r="FFO21" s="30"/>
      <c r="FFR21" s="30"/>
      <c r="FFU21" s="30"/>
      <c r="FFX21" s="30"/>
      <c r="FGA21" s="30"/>
      <c r="FGD21" s="30"/>
      <c r="FGG21" s="30"/>
      <c r="FGJ21" s="30"/>
      <c r="FGM21" s="30"/>
      <c r="FGP21" s="30"/>
      <c r="FGS21" s="30"/>
      <c r="FGV21" s="31"/>
      <c r="FGW21" s="264"/>
      <c r="FGZ21" s="30"/>
      <c r="FHC21" s="30"/>
      <c r="FHF21" s="30"/>
      <c r="FHI21" s="30"/>
      <c r="FHL21" s="30"/>
      <c r="FHO21" s="30"/>
      <c r="FHR21" s="30"/>
      <c r="FHU21" s="30"/>
      <c r="FHX21" s="30"/>
      <c r="FIA21" s="30"/>
      <c r="FID21" s="30"/>
      <c r="FIG21" s="30"/>
      <c r="FIJ21" s="30"/>
      <c r="FIM21" s="30"/>
      <c r="FIP21" s="31"/>
      <c r="FIQ21" s="264"/>
      <c r="FIT21" s="30"/>
      <c r="FIW21" s="30"/>
      <c r="FIZ21" s="30"/>
      <c r="FJC21" s="30"/>
      <c r="FJF21" s="30"/>
      <c r="FJI21" s="30"/>
      <c r="FJL21" s="30"/>
      <c r="FJO21" s="30"/>
      <c r="FJR21" s="30"/>
      <c r="FJU21" s="30"/>
      <c r="FJX21" s="30"/>
      <c r="FKA21" s="30"/>
      <c r="FKD21" s="30"/>
      <c r="FKG21" s="30"/>
      <c r="FKJ21" s="31"/>
      <c r="FKK21" s="264"/>
      <c r="FKN21" s="30"/>
      <c r="FKQ21" s="30"/>
      <c r="FKT21" s="30"/>
      <c r="FKW21" s="30"/>
      <c r="FKZ21" s="30"/>
      <c r="FLC21" s="30"/>
      <c r="FLF21" s="30"/>
      <c r="FLI21" s="30"/>
      <c r="FLL21" s="30"/>
      <c r="FLO21" s="30"/>
      <c r="FLR21" s="30"/>
      <c r="FLU21" s="30"/>
      <c r="FLX21" s="30"/>
      <c r="FMA21" s="30"/>
      <c r="FMD21" s="31"/>
      <c r="FME21" s="264"/>
      <c r="FMH21" s="30"/>
      <c r="FMK21" s="30"/>
      <c r="FMN21" s="30"/>
      <c r="FMQ21" s="30"/>
      <c r="FMT21" s="30"/>
      <c r="FMW21" s="30"/>
      <c r="FMZ21" s="30"/>
      <c r="FNC21" s="30"/>
      <c r="FNF21" s="30"/>
      <c r="FNI21" s="30"/>
      <c r="FNL21" s="30"/>
      <c r="FNO21" s="30"/>
      <c r="FNR21" s="30"/>
      <c r="FNU21" s="30"/>
      <c r="FNX21" s="31"/>
      <c r="FNY21" s="264"/>
      <c r="FOB21" s="30"/>
      <c r="FOE21" s="30"/>
      <c r="FOH21" s="30"/>
      <c r="FOK21" s="30"/>
      <c r="FON21" s="30"/>
      <c r="FOQ21" s="30"/>
      <c r="FOT21" s="30"/>
      <c r="FOW21" s="30"/>
      <c r="FOZ21" s="30"/>
      <c r="FPC21" s="30"/>
      <c r="FPF21" s="30"/>
      <c r="FPI21" s="30"/>
      <c r="FPL21" s="30"/>
      <c r="FPO21" s="30"/>
      <c r="FPR21" s="31"/>
      <c r="FPS21" s="264"/>
      <c r="FPV21" s="30"/>
      <c r="FPY21" s="30"/>
      <c r="FQB21" s="30"/>
      <c r="FQE21" s="30"/>
      <c r="FQH21" s="30"/>
      <c r="FQK21" s="30"/>
      <c r="FQN21" s="30"/>
      <c r="FQQ21" s="30"/>
      <c r="FQT21" s="30"/>
      <c r="FQW21" s="30"/>
      <c r="FQZ21" s="30"/>
      <c r="FRC21" s="30"/>
      <c r="FRF21" s="30"/>
      <c r="FRI21" s="30"/>
      <c r="FRL21" s="31"/>
      <c r="FRM21" s="264"/>
      <c r="FRP21" s="30"/>
      <c r="FRS21" s="30"/>
      <c r="FRV21" s="30"/>
      <c r="FRY21" s="30"/>
      <c r="FSB21" s="30"/>
      <c r="FSE21" s="30"/>
      <c r="FSH21" s="30"/>
      <c r="FSK21" s="30"/>
      <c r="FSN21" s="30"/>
      <c r="FSQ21" s="30"/>
      <c r="FST21" s="30"/>
      <c r="FSW21" s="30"/>
      <c r="FSZ21" s="30"/>
      <c r="FTC21" s="30"/>
      <c r="FTF21" s="31"/>
      <c r="FTG21" s="264"/>
      <c r="FTJ21" s="30"/>
      <c r="FTM21" s="30"/>
      <c r="FTP21" s="30"/>
      <c r="FTS21" s="30"/>
      <c r="FTV21" s="30"/>
      <c r="FTY21" s="30"/>
      <c r="FUB21" s="30"/>
      <c r="FUE21" s="30"/>
      <c r="FUH21" s="30"/>
      <c r="FUK21" s="30"/>
      <c r="FUN21" s="30"/>
      <c r="FUQ21" s="30"/>
      <c r="FUT21" s="30"/>
      <c r="FUW21" s="30"/>
      <c r="FUZ21" s="31"/>
      <c r="FVA21" s="264"/>
      <c r="FVD21" s="30"/>
      <c r="FVG21" s="30"/>
      <c r="FVJ21" s="30"/>
      <c r="FVM21" s="30"/>
      <c r="FVP21" s="30"/>
      <c r="FVS21" s="30"/>
      <c r="FVV21" s="30"/>
      <c r="FVY21" s="30"/>
      <c r="FWB21" s="30"/>
      <c r="FWE21" s="30"/>
      <c r="FWH21" s="30"/>
      <c r="FWK21" s="30"/>
      <c r="FWN21" s="30"/>
      <c r="FWQ21" s="30"/>
      <c r="FWT21" s="31"/>
      <c r="FWU21" s="264"/>
      <c r="FWX21" s="30"/>
      <c r="FXA21" s="30"/>
      <c r="FXD21" s="30"/>
      <c r="FXG21" s="30"/>
      <c r="FXJ21" s="30"/>
      <c r="FXM21" s="30"/>
      <c r="FXP21" s="30"/>
      <c r="FXS21" s="30"/>
      <c r="FXV21" s="30"/>
      <c r="FXY21" s="30"/>
      <c r="FYB21" s="30"/>
      <c r="FYE21" s="30"/>
      <c r="FYH21" s="30"/>
      <c r="FYK21" s="30"/>
      <c r="FYN21" s="31"/>
      <c r="FYO21" s="264"/>
      <c r="FYR21" s="30"/>
      <c r="FYU21" s="30"/>
      <c r="FYX21" s="30"/>
      <c r="FZA21" s="30"/>
      <c r="FZD21" s="30"/>
      <c r="FZG21" s="30"/>
      <c r="FZJ21" s="30"/>
      <c r="FZM21" s="30"/>
      <c r="FZP21" s="30"/>
      <c r="FZS21" s="30"/>
      <c r="FZV21" s="30"/>
      <c r="FZY21" s="30"/>
      <c r="GAB21" s="30"/>
      <c r="GAE21" s="30"/>
      <c r="GAH21" s="31"/>
      <c r="GAI21" s="264"/>
      <c r="GAL21" s="30"/>
      <c r="GAO21" s="30"/>
      <c r="GAR21" s="30"/>
      <c r="GAU21" s="30"/>
      <c r="GAX21" s="30"/>
      <c r="GBA21" s="30"/>
      <c r="GBD21" s="30"/>
      <c r="GBG21" s="30"/>
      <c r="GBJ21" s="30"/>
      <c r="GBM21" s="30"/>
      <c r="GBP21" s="30"/>
      <c r="GBS21" s="30"/>
      <c r="GBV21" s="30"/>
      <c r="GBY21" s="30"/>
      <c r="GCB21" s="31"/>
      <c r="GCC21" s="264"/>
      <c r="GCF21" s="30"/>
      <c r="GCI21" s="30"/>
      <c r="GCL21" s="30"/>
      <c r="GCO21" s="30"/>
      <c r="GCR21" s="30"/>
      <c r="GCU21" s="30"/>
      <c r="GCX21" s="30"/>
      <c r="GDA21" s="30"/>
      <c r="GDD21" s="30"/>
      <c r="GDG21" s="30"/>
      <c r="GDJ21" s="30"/>
      <c r="GDM21" s="30"/>
      <c r="GDP21" s="30"/>
      <c r="GDS21" s="30"/>
      <c r="GDV21" s="31"/>
      <c r="GDW21" s="264"/>
      <c r="GDZ21" s="30"/>
      <c r="GEC21" s="30"/>
      <c r="GEF21" s="30"/>
      <c r="GEI21" s="30"/>
      <c r="GEL21" s="30"/>
      <c r="GEO21" s="30"/>
      <c r="GER21" s="30"/>
      <c r="GEU21" s="30"/>
      <c r="GEX21" s="30"/>
      <c r="GFA21" s="30"/>
      <c r="GFD21" s="30"/>
      <c r="GFG21" s="30"/>
      <c r="GFJ21" s="30"/>
      <c r="GFM21" s="30"/>
      <c r="GFP21" s="31"/>
      <c r="GFQ21" s="264"/>
      <c r="GFT21" s="30"/>
      <c r="GFW21" s="30"/>
      <c r="GFZ21" s="30"/>
      <c r="GGC21" s="30"/>
      <c r="GGF21" s="30"/>
      <c r="GGI21" s="30"/>
      <c r="GGL21" s="30"/>
      <c r="GGO21" s="30"/>
      <c r="GGR21" s="30"/>
      <c r="GGU21" s="30"/>
      <c r="GGX21" s="30"/>
      <c r="GHA21" s="30"/>
      <c r="GHD21" s="30"/>
      <c r="GHG21" s="30"/>
      <c r="GHJ21" s="31"/>
      <c r="GHK21" s="264"/>
      <c r="GHN21" s="30"/>
      <c r="GHQ21" s="30"/>
      <c r="GHT21" s="30"/>
      <c r="GHW21" s="30"/>
      <c r="GHZ21" s="30"/>
      <c r="GIC21" s="30"/>
      <c r="GIF21" s="30"/>
      <c r="GII21" s="30"/>
      <c r="GIL21" s="30"/>
      <c r="GIO21" s="30"/>
      <c r="GIR21" s="30"/>
      <c r="GIU21" s="30"/>
      <c r="GIX21" s="30"/>
      <c r="GJA21" s="30"/>
      <c r="GJD21" s="31"/>
      <c r="GJE21" s="264"/>
      <c r="GJH21" s="30"/>
      <c r="GJK21" s="30"/>
      <c r="GJN21" s="30"/>
      <c r="GJQ21" s="30"/>
      <c r="GJT21" s="30"/>
      <c r="GJW21" s="30"/>
      <c r="GJZ21" s="30"/>
      <c r="GKC21" s="30"/>
      <c r="GKF21" s="30"/>
      <c r="GKI21" s="30"/>
      <c r="GKL21" s="30"/>
      <c r="GKO21" s="30"/>
      <c r="GKR21" s="30"/>
      <c r="GKU21" s="30"/>
      <c r="GKX21" s="31"/>
      <c r="GKY21" s="264"/>
      <c r="GLB21" s="30"/>
      <c r="GLE21" s="30"/>
      <c r="GLH21" s="30"/>
      <c r="GLK21" s="30"/>
      <c r="GLN21" s="30"/>
      <c r="GLQ21" s="30"/>
      <c r="GLT21" s="30"/>
      <c r="GLW21" s="30"/>
      <c r="GLZ21" s="30"/>
      <c r="GMC21" s="30"/>
      <c r="GMF21" s="30"/>
      <c r="GMI21" s="30"/>
      <c r="GML21" s="30"/>
      <c r="GMO21" s="30"/>
      <c r="GMR21" s="31"/>
      <c r="GMS21" s="264"/>
      <c r="GMV21" s="30"/>
      <c r="GMY21" s="30"/>
      <c r="GNB21" s="30"/>
      <c r="GNE21" s="30"/>
      <c r="GNH21" s="30"/>
      <c r="GNK21" s="30"/>
      <c r="GNN21" s="30"/>
      <c r="GNQ21" s="30"/>
      <c r="GNT21" s="30"/>
      <c r="GNW21" s="30"/>
      <c r="GNZ21" s="30"/>
      <c r="GOC21" s="30"/>
      <c r="GOF21" s="30"/>
      <c r="GOI21" s="30"/>
      <c r="GOL21" s="31"/>
      <c r="GOM21" s="264"/>
      <c r="GOP21" s="30"/>
      <c r="GOS21" s="30"/>
      <c r="GOV21" s="30"/>
      <c r="GOY21" s="30"/>
      <c r="GPB21" s="30"/>
      <c r="GPE21" s="30"/>
      <c r="GPH21" s="30"/>
      <c r="GPK21" s="30"/>
      <c r="GPN21" s="30"/>
      <c r="GPQ21" s="30"/>
      <c r="GPT21" s="30"/>
      <c r="GPW21" s="30"/>
      <c r="GPZ21" s="30"/>
      <c r="GQC21" s="30"/>
      <c r="GQF21" s="31"/>
      <c r="GQG21" s="264"/>
      <c r="GQJ21" s="30"/>
      <c r="GQM21" s="30"/>
      <c r="GQP21" s="30"/>
      <c r="GQS21" s="30"/>
      <c r="GQV21" s="30"/>
      <c r="GQY21" s="30"/>
      <c r="GRB21" s="30"/>
      <c r="GRE21" s="30"/>
      <c r="GRH21" s="30"/>
      <c r="GRK21" s="30"/>
      <c r="GRN21" s="30"/>
      <c r="GRQ21" s="30"/>
      <c r="GRT21" s="30"/>
      <c r="GRW21" s="30"/>
      <c r="GRZ21" s="31"/>
      <c r="GSA21" s="264"/>
      <c r="GSD21" s="30"/>
      <c r="GSG21" s="30"/>
      <c r="GSJ21" s="30"/>
      <c r="GSM21" s="30"/>
      <c r="GSP21" s="30"/>
      <c r="GSS21" s="30"/>
      <c r="GSV21" s="30"/>
      <c r="GSY21" s="30"/>
      <c r="GTB21" s="30"/>
      <c r="GTE21" s="30"/>
      <c r="GTH21" s="30"/>
      <c r="GTK21" s="30"/>
      <c r="GTN21" s="30"/>
      <c r="GTQ21" s="30"/>
      <c r="GTT21" s="31"/>
      <c r="GTU21" s="264"/>
      <c r="GTX21" s="30"/>
      <c r="GUA21" s="30"/>
      <c r="GUD21" s="30"/>
      <c r="GUG21" s="30"/>
      <c r="GUJ21" s="30"/>
      <c r="GUM21" s="30"/>
      <c r="GUP21" s="30"/>
      <c r="GUS21" s="30"/>
      <c r="GUV21" s="30"/>
      <c r="GUY21" s="30"/>
      <c r="GVB21" s="30"/>
      <c r="GVE21" s="30"/>
      <c r="GVH21" s="30"/>
      <c r="GVK21" s="30"/>
      <c r="GVN21" s="31"/>
      <c r="GVO21" s="264"/>
      <c r="GVR21" s="30"/>
      <c r="GVU21" s="30"/>
      <c r="GVX21" s="30"/>
      <c r="GWA21" s="30"/>
      <c r="GWD21" s="30"/>
      <c r="GWG21" s="30"/>
      <c r="GWJ21" s="30"/>
      <c r="GWM21" s="30"/>
      <c r="GWP21" s="30"/>
      <c r="GWS21" s="30"/>
      <c r="GWV21" s="30"/>
      <c r="GWY21" s="30"/>
      <c r="GXB21" s="30"/>
      <c r="GXE21" s="30"/>
      <c r="GXH21" s="31"/>
      <c r="GXI21" s="264"/>
      <c r="GXL21" s="30"/>
      <c r="GXO21" s="30"/>
      <c r="GXR21" s="30"/>
      <c r="GXU21" s="30"/>
      <c r="GXX21" s="30"/>
      <c r="GYA21" s="30"/>
      <c r="GYD21" s="30"/>
      <c r="GYG21" s="30"/>
      <c r="GYJ21" s="30"/>
      <c r="GYM21" s="30"/>
      <c r="GYP21" s="30"/>
      <c r="GYS21" s="30"/>
      <c r="GYV21" s="30"/>
      <c r="GYY21" s="30"/>
      <c r="GZB21" s="31"/>
      <c r="GZC21" s="264"/>
      <c r="GZF21" s="30"/>
      <c r="GZI21" s="30"/>
      <c r="GZL21" s="30"/>
      <c r="GZO21" s="30"/>
      <c r="GZR21" s="30"/>
      <c r="GZU21" s="30"/>
      <c r="GZX21" s="30"/>
      <c r="HAA21" s="30"/>
      <c r="HAD21" s="30"/>
      <c r="HAG21" s="30"/>
      <c r="HAJ21" s="30"/>
      <c r="HAM21" s="30"/>
      <c r="HAP21" s="30"/>
      <c r="HAS21" s="30"/>
      <c r="HAV21" s="31"/>
      <c r="HAW21" s="264"/>
      <c r="HAZ21" s="30"/>
      <c r="HBC21" s="30"/>
      <c r="HBF21" s="30"/>
      <c r="HBI21" s="30"/>
      <c r="HBL21" s="30"/>
      <c r="HBO21" s="30"/>
      <c r="HBR21" s="30"/>
      <c r="HBU21" s="30"/>
      <c r="HBX21" s="30"/>
      <c r="HCA21" s="30"/>
      <c r="HCD21" s="30"/>
      <c r="HCG21" s="30"/>
      <c r="HCJ21" s="30"/>
      <c r="HCM21" s="30"/>
      <c r="HCP21" s="31"/>
      <c r="HCQ21" s="264"/>
      <c r="HCT21" s="30"/>
      <c r="HCW21" s="30"/>
      <c r="HCZ21" s="30"/>
      <c r="HDC21" s="30"/>
      <c r="HDF21" s="30"/>
      <c r="HDI21" s="30"/>
      <c r="HDL21" s="30"/>
      <c r="HDO21" s="30"/>
      <c r="HDR21" s="30"/>
      <c r="HDU21" s="30"/>
      <c r="HDX21" s="30"/>
      <c r="HEA21" s="30"/>
      <c r="HED21" s="30"/>
      <c r="HEG21" s="30"/>
      <c r="HEJ21" s="31"/>
      <c r="HEK21" s="264"/>
      <c r="HEN21" s="30"/>
      <c r="HEQ21" s="30"/>
      <c r="HET21" s="30"/>
      <c r="HEW21" s="30"/>
      <c r="HEZ21" s="30"/>
      <c r="HFC21" s="30"/>
      <c r="HFF21" s="30"/>
      <c r="HFI21" s="30"/>
      <c r="HFL21" s="30"/>
      <c r="HFO21" s="30"/>
      <c r="HFR21" s="30"/>
      <c r="HFU21" s="30"/>
      <c r="HFX21" s="30"/>
      <c r="HGA21" s="30"/>
      <c r="HGD21" s="31"/>
      <c r="HGE21" s="264"/>
      <c r="HGH21" s="30"/>
      <c r="HGK21" s="30"/>
      <c r="HGN21" s="30"/>
      <c r="HGQ21" s="30"/>
      <c r="HGT21" s="30"/>
      <c r="HGW21" s="30"/>
      <c r="HGZ21" s="30"/>
      <c r="HHC21" s="30"/>
      <c r="HHF21" s="30"/>
      <c r="HHI21" s="30"/>
      <c r="HHL21" s="30"/>
      <c r="HHO21" s="30"/>
      <c r="HHR21" s="30"/>
      <c r="HHU21" s="30"/>
      <c r="HHX21" s="31"/>
      <c r="HHY21" s="264"/>
      <c r="HIB21" s="30"/>
      <c r="HIE21" s="30"/>
      <c r="HIH21" s="30"/>
      <c r="HIK21" s="30"/>
      <c r="HIN21" s="30"/>
      <c r="HIQ21" s="30"/>
      <c r="HIT21" s="30"/>
      <c r="HIW21" s="30"/>
      <c r="HIZ21" s="30"/>
      <c r="HJC21" s="30"/>
      <c r="HJF21" s="30"/>
      <c r="HJI21" s="30"/>
      <c r="HJL21" s="30"/>
      <c r="HJO21" s="30"/>
      <c r="HJR21" s="31"/>
      <c r="HJS21" s="264"/>
      <c r="HJV21" s="30"/>
      <c r="HJY21" s="30"/>
      <c r="HKB21" s="30"/>
      <c r="HKE21" s="30"/>
      <c r="HKH21" s="30"/>
      <c r="HKK21" s="30"/>
      <c r="HKN21" s="30"/>
      <c r="HKQ21" s="30"/>
      <c r="HKT21" s="30"/>
      <c r="HKW21" s="30"/>
      <c r="HKZ21" s="30"/>
      <c r="HLC21" s="30"/>
      <c r="HLF21" s="30"/>
      <c r="HLI21" s="30"/>
      <c r="HLL21" s="31"/>
      <c r="HLM21" s="264"/>
      <c r="HLP21" s="30"/>
      <c r="HLS21" s="30"/>
      <c r="HLV21" s="30"/>
      <c r="HLY21" s="30"/>
      <c r="HMB21" s="30"/>
      <c r="HME21" s="30"/>
      <c r="HMH21" s="30"/>
      <c r="HMK21" s="30"/>
      <c r="HMN21" s="30"/>
      <c r="HMQ21" s="30"/>
      <c r="HMT21" s="30"/>
      <c r="HMW21" s="30"/>
      <c r="HMZ21" s="30"/>
      <c r="HNC21" s="30"/>
      <c r="HNF21" s="31"/>
      <c r="HNG21" s="264"/>
      <c r="HNJ21" s="30"/>
      <c r="HNM21" s="30"/>
      <c r="HNP21" s="30"/>
      <c r="HNS21" s="30"/>
      <c r="HNV21" s="30"/>
      <c r="HNY21" s="30"/>
      <c r="HOB21" s="30"/>
      <c r="HOE21" s="30"/>
      <c r="HOH21" s="30"/>
      <c r="HOK21" s="30"/>
      <c r="HON21" s="30"/>
      <c r="HOQ21" s="30"/>
      <c r="HOT21" s="30"/>
      <c r="HOW21" s="30"/>
      <c r="HOZ21" s="31"/>
      <c r="HPA21" s="264"/>
      <c r="HPD21" s="30"/>
      <c r="HPG21" s="30"/>
      <c r="HPJ21" s="30"/>
      <c r="HPM21" s="30"/>
      <c r="HPP21" s="30"/>
      <c r="HPS21" s="30"/>
      <c r="HPV21" s="30"/>
      <c r="HPY21" s="30"/>
      <c r="HQB21" s="30"/>
      <c r="HQE21" s="30"/>
      <c r="HQH21" s="30"/>
      <c r="HQK21" s="30"/>
      <c r="HQN21" s="30"/>
      <c r="HQQ21" s="30"/>
      <c r="HQT21" s="31"/>
      <c r="HQU21" s="264"/>
      <c r="HQX21" s="30"/>
      <c r="HRA21" s="30"/>
      <c r="HRD21" s="30"/>
      <c r="HRG21" s="30"/>
      <c r="HRJ21" s="30"/>
      <c r="HRM21" s="30"/>
      <c r="HRP21" s="30"/>
      <c r="HRS21" s="30"/>
      <c r="HRV21" s="30"/>
      <c r="HRY21" s="30"/>
      <c r="HSB21" s="30"/>
      <c r="HSE21" s="30"/>
      <c r="HSH21" s="30"/>
      <c r="HSK21" s="30"/>
      <c r="HSN21" s="31"/>
      <c r="HSO21" s="264"/>
      <c r="HSR21" s="30"/>
      <c r="HSU21" s="30"/>
      <c r="HSX21" s="30"/>
      <c r="HTA21" s="30"/>
      <c r="HTD21" s="30"/>
      <c r="HTG21" s="30"/>
      <c r="HTJ21" s="30"/>
      <c r="HTM21" s="30"/>
      <c r="HTP21" s="30"/>
      <c r="HTS21" s="30"/>
      <c r="HTV21" s="30"/>
      <c r="HTY21" s="30"/>
      <c r="HUB21" s="30"/>
      <c r="HUE21" s="30"/>
      <c r="HUH21" s="31"/>
      <c r="HUI21" s="264"/>
      <c r="HUL21" s="30"/>
      <c r="HUO21" s="30"/>
      <c r="HUR21" s="30"/>
      <c r="HUU21" s="30"/>
      <c r="HUX21" s="30"/>
      <c r="HVA21" s="30"/>
      <c r="HVD21" s="30"/>
      <c r="HVG21" s="30"/>
      <c r="HVJ21" s="30"/>
      <c r="HVM21" s="30"/>
      <c r="HVP21" s="30"/>
      <c r="HVS21" s="30"/>
      <c r="HVV21" s="30"/>
      <c r="HVY21" s="30"/>
      <c r="HWB21" s="31"/>
      <c r="HWC21" s="264"/>
      <c r="HWF21" s="30"/>
      <c r="HWI21" s="30"/>
      <c r="HWL21" s="30"/>
      <c r="HWO21" s="30"/>
      <c r="HWR21" s="30"/>
      <c r="HWU21" s="30"/>
      <c r="HWX21" s="30"/>
      <c r="HXA21" s="30"/>
      <c r="HXD21" s="30"/>
      <c r="HXG21" s="30"/>
      <c r="HXJ21" s="30"/>
      <c r="HXM21" s="30"/>
      <c r="HXP21" s="30"/>
      <c r="HXS21" s="30"/>
      <c r="HXV21" s="31"/>
      <c r="HXW21" s="264"/>
      <c r="HXZ21" s="30"/>
      <c r="HYC21" s="30"/>
      <c r="HYF21" s="30"/>
      <c r="HYI21" s="30"/>
      <c r="HYL21" s="30"/>
      <c r="HYO21" s="30"/>
      <c r="HYR21" s="30"/>
      <c r="HYU21" s="30"/>
      <c r="HYX21" s="30"/>
      <c r="HZA21" s="30"/>
      <c r="HZD21" s="30"/>
      <c r="HZG21" s="30"/>
      <c r="HZJ21" s="30"/>
      <c r="HZM21" s="30"/>
      <c r="HZP21" s="31"/>
      <c r="HZQ21" s="264"/>
      <c r="HZT21" s="30"/>
      <c r="HZW21" s="30"/>
      <c r="HZZ21" s="30"/>
      <c r="IAC21" s="30"/>
      <c r="IAF21" s="30"/>
      <c r="IAI21" s="30"/>
      <c r="IAL21" s="30"/>
      <c r="IAO21" s="30"/>
      <c r="IAR21" s="30"/>
      <c r="IAU21" s="30"/>
      <c r="IAX21" s="30"/>
      <c r="IBA21" s="30"/>
      <c r="IBD21" s="30"/>
      <c r="IBG21" s="30"/>
      <c r="IBJ21" s="31"/>
      <c r="IBK21" s="264"/>
      <c r="IBN21" s="30"/>
      <c r="IBQ21" s="30"/>
      <c r="IBT21" s="30"/>
      <c r="IBW21" s="30"/>
      <c r="IBZ21" s="30"/>
      <c r="ICC21" s="30"/>
      <c r="ICF21" s="30"/>
      <c r="ICI21" s="30"/>
      <c r="ICL21" s="30"/>
      <c r="ICO21" s="30"/>
      <c r="ICR21" s="30"/>
      <c r="ICU21" s="30"/>
      <c r="ICX21" s="30"/>
      <c r="IDA21" s="30"/>
      <c r="IDD21" s="31"/>
      <c r="IDE21" s="264"/>
      <c r="IDH21" s="30"/>
      <c r="IDK21" s="30"/>
      <c r="IDN21" s="30"/>
      <c r="IDQ21" s="30"/>
      <c r="IDT21" s="30"/>
      <c r="IDW21" s="30"/>
      <c r="IDZ21" s="30"/>
      <c r="IEC21" s="30"/>
      <c r="IEF21" s="30"/>
      <c r="IEI21" s="30"/>
      <c r="IEL21" s="30"/>
      <c r="IEO21" s="30"/>
      <c r="IER21" s="30"/>
      <c r="IEU21" s="30"/>
      <c r="IEX21" s="31"/>
      <c r="IEY21" s="264"/>
      <c r="IFB21" s="30"/>
      <c r="IFE21" s="30"/>
      <c r="IFH21" s="30"/>
      <c r="IFK21" s="30"/>
      <c r="IFN21" s="30"/>
      <c r="IFQ21" s="30"/>
      <c r="IFT21" s="30"/>
      <c r="IFW21" s="30"/>
      <c r="IFZ21" s="30"/>
      <c r="IGC21" s="30"/>
      <c r="IGF21" s="30"/>
      <c r="IGI21" s="30"/>
      <c r="IGL21" s="30"/>
      <c r="IGO21" s="30"/>
      <c r="IGR21" s="31"/>
      <c r="IGS21" s="264"/>
      <c r="IGV21" s="30"/>
      <c r="IGY21" s="30"/>
      <c r="IHB21" s="30"/>
      <c r="IHE21" s="30"/>
      <c r="IHH21" s="30"/>
      <c r="IHK21" s="30"/>
      <c r="IHN21" s="30"/>
      <c r="IHQ21" s="30"/>
      <c r="IHT21" s="30"/>
      <c r="IHW21" s="30"/>
      <c r="IHZ21" s="30"/>
      <c r="IIC21" s="30"/>
      <c r="IIF21" s="30"/>
      <c r="III21" s="30"/>
      <c r="IIL21" s="31"/>
      <c r="IIM21" s="264"/>
      <c r="IIP21" s="30"/>
      <c r="IIS21" s="30"/>
      <c r="IIV21" s="30"/>
      <c r="IIY21" s="30"/>
      <c r="IJB21" s="30"/>
      <c r="IJE21" s="30"/>
      <c r="IJH21" s="30"/>
      <c r="IJK21" s="30"/>
      <c r="IJN21" s="30"/>
      <c r="IJQ21" s="30"/>
      <c r="IJT21" s="30"/>
      <c r="IJW21" s="30"/>
      <c r="IJZ21" s="30"/>
      <c r="IKC21" s="30"/>
      <c r="IKF21" s="31"/>
      <c r="IKG21" s="264"/>
      <c r="IKJ21" s="30"/>
      <c r="IKM21" s="30"/>
      <c r="IKP21" s="30"/>
      <c r="IKS21" s="30"/>
      <c r="IKV21" s="30"/>
      <c r="IKY21" s="30"/>
      <c r="ILB21" s="30"/>
      <c r="ILE21" s="30"/>
      <c r="ILH21" s="30"/>
      <c r="ILK21" s="30"/>
      <c r="ILN21" s="30"/>
      <c r="ILQ21" s="30"/>
      <c r="ILT21" s="30"/>
      <c r="ILW21" s="30"/>
      <c r="ILZ21" s="31"/>
      <c r="IMA21" s="264"/>
      <c r="IMD21" s="30"/>
      <c r="IMG21" s="30"/>
      <c r="IMJ21" s="30"/>
      <c r="IMM21" s="30"/>
      <c r="IMP21" s="30"/>
      <c r="IMS21" s="30"/>
      <c r="IMV21" s="30"/>
      <c r="IMY21" s="30"/>
      <c r="INB21" s="30"/>
      <c r="INE21" s="30"/>
      <c r="INH21" s="30"/>
      <c r="INK21" s="30"/>
      <c r="INN21" s="30"/>
      <c r="INQ21" s="30"/>
      <c r="INT21" s="31"/>
      <c r="INU21" s="264"/>
      <c r="INX21" s="30"/>
      <c r="IOA21" s="30"/>
      <c r="IOD21" s="30"/>
      <c r="IOG21" s="30"/>
      <c r="IOJ21" s="30"/>
      <c r="IOM21" s="30"/>
      <c r="IOP21" s="30"/>
      <c r="IOS21" s="30"/>
      <c r="IOV21" s="30"/>
      <c r="IOY21" s="30"/>
      <c r="IPB21" s="30"/>
      <c r="IPE21" s="30"/>
      <c r="IPH21" s="30"/>
      <c r="IPK21" s="30"/>
      <c r="IPN21" s="31"/>
      <c r="IPO21" s="264"/>
      <c r="IPR21" s="30"/>
      <c r="IPU21" s="30"/>
      <c r="IPX21" s="30"/>
      <c r="IQA21" s="30"/>
      <c r="IQD21" s="30"/>
      <c r="IQG21" s="30"/>
      <c r="IQJ21" s="30"/>
      <c r="IQM21" s="30"/>
      <c r="IQP21" s="30"/>
      <c r="IQS21" s="30"/>
      <c r="IQV21" s="30"/>
      <c r="IQY21" s="30"/>
      <c r="IRB21" s="30"/>
      <c r="IRE21" s="30"/>
      <c r="IRH21" s="31"/>
      <c r="IRI21" s="264"/>
      <c r="IRL21" s="30"/>
      <c r="IRO21" s="30"/>
      <c r="IRR21" s="30"/>
      <c r="IRU21" s="30"/>
      <c r="IRX21" s="30"/>
      <c r="ISA21" s="30"/>
      <c r="ISD21" s="30"/>
      <c r="ISG21" s="30"/>
      <c r="ISJ21" s="30"/>
      <c r="ISM21" s="30"/>
      <c r="ISP21" s="30"/>
      <c r="ISS21" s="30"/>
      <c r="ISV21" s="30"/>
      <c r="ISY21" s="30"/>
      <c r="ITB21" s="31"/>
      <c r="ITC21" s="264"/>
      <c r="ITF21" s="30"/>
      <c r="ITI21" s="30"/>
      <c r="ITL21" s="30"/>
      <c r="ITO21" s="30"/>
      <c r="ITR21" s="30"/>
      <c r="ITU21" s="30"/>
      <c r="ITX21" s="30"/>
      <c r="IUA21" s="30"/>
      <c r="IUD21" s="30"/>
      <c r="IUG21" s="30"/>
      <c r="IUJ21" s="30"/>
      <c r="IUM21" s="30"/>
      <c r="IUP21" s="30"/>
      <c r="IUS21" s="30"/>
      <c r="IUV21" s="31"/>
      <c r="IUW21" s="264"/>
      <c r="IUZ21" s="30"/>
      <c r="IVC21" s="30"/>
      <c r="IVF21" s="30"/>
      <c r="IVI21" s="30"/>
      <c r="IVL21" s="30"/>
      <c r="IVO21" s="30"/>
      <c r="IVR21" s="30"/>
      <c r="IVU21" s="30"/>
      <c r="IVX21" s="30"/>
      <c r="IWA21" s="30"/>
      <c r="IWD21" s="30"/>
      <c r="IWG21" s="30"/>
      <c r="IWJ21" s="30"/>
      <c r="IWM21" s="30"/>
      <c r="IWP21" s="31"/>
      <c r="IWQ21" s="264"/>
      <c r="IWT21" s="30"/>
      <c r="IWW21" s="30"/>
      <c r="IWZ21" s="30"/>
      <c r="IXC21" s="30"/>
      <c r="IXF21" s="30"/>
      <c r="IXI21" s="30"/>
      <c r="IXL21" s="30"/>
      <c r="IXO21" s="30"/>
      <c r="IXR21" s="30"/>
      <c r="IXU21" s="30"/>
      <c r="IXX21" s="30"/>
      <c r="IYA21" s="30"/>
      <c r="IYD21" s="30"/>
      <c r="IYG21" s="30"/>
      <c r="IYJ21" s="31"/>
      <c r="IYK21" s="264"/>
      <c r="IYN21" s="30"/>
      <c r="IYQ21" s="30"/>
      <c r="IYT21" s="30"/>
      <c r="IYW21" s="30"/>
      <c r="IYZ21" s="30"/>
      <c r="IZC21" s="30"/>
      <c r="IZF21" s="30"/>
      <c r="IZI21" s="30"/>
      <c r="IZL21" s="30"/>
      <c r="IZO21" s="30"/>
      <c r="IZR21" s="30"/>
      <c r="IZU21" s="30"/>
      <c r="IZX21" s="30"/>
      <c r="JAA21" s="30"/>
      <c r="JAD21" s="31"/>
      <c r="JAE21" s="264"/>
      <c r="JAH21" s="30"/>
      <c r="JAK21" s="30"/>
      <c r="JAN21" s="30"/>
      <c r="JAQ21" s="30"/>
      <c r="JAT21" s="30"/>
      <c r="JAW21" s="30"/>
      <c r="JAZ21" s="30"/>
      <c r="JBC21" s="30"/>
      <c r="JBF21" s="30"/>
      <c r="JBI21" s="30"/>
      <c r="JBL21" s="30"/>
      <c r="JBO21" s="30"/>
      <c r="JBR21" s="30"/>
      <c r="JBU21" s="30"/>
      <c r="JBX21" s="31"/>
      <c r="JBY21" s="264"/>
      <c r="JCB21" s="30"/>
      <c r="JCE21" s="30"/>
      <c r="JCH21" s="30"/>
      <c r="JCK21" s="30"/>
      <c r="JCN21" s="30"/>
      <c r="JCQ21" s="30"/>
      <c r="JCT21" s="30"/>
      <c r="JCW21" s="30"/>
      <c r="JCZ21" s="30"/>
      <c r="JDC21" s="30"/>
      <c r="JDF21" s="30"/>
      <c r="JDI21" s="30"/>
      <c r="JDL21" s="30"/>
      <c r="JDO21" s="30"/>
      <c r="JDR21" s="31"/>
      <c r="JDS21" s="264"/>
      <c r="JDV21" s="30"/>
      <c r="JDY21" s="30"/>
      <c r="JEB21" s="30"/>
      <c r="JEE21" s="30"/>
      <c r="JEH21" s="30"/>
      <c r="JEK21" s="30"/>
      <c r="JEN21" s="30"/>
      <c r="JEQ21" s="30"/>
      <c r="JET21" s="30"/>
      <c r="JEW21" s="30"/>
      <c r="JEZ21" s="30"/>
      <c r="JFC21" s="30"/>
      <c r="JFF21" s="30"/>
      <c r="JFI21" s="30"/>
      <c r="JFL21" s="31"/>
      <c r="JFM21" s="264"/>
      <c r="JFP21" s="30"/>
      <c r="JFS21" s="30"/>
      <c r="JFV21" s="30"/>
      <c r="JFY21" s="30"/>
      <c r="JGB21" s="30"/>
      <c r="JGE21" s="30"/>
      <c r="JGH21" s="30"/>
      <c r="JGK21" s="30"/>
      <c r="JGN21" s="30"/>
      <c r="JGQ21" s="30"/>
      <c r="JGT21" s="30"/>
      <c r="JGW21" s="30"/>
      <c r="JGZ21" s="30"/>
      <c r="JHC21" s="30"/>
      <c r="JHF21" s="31"/>
      <c r="JHG21" s="264"/>
      <c r="JHJ21" s="30"/>
      <c r="JHM21" s="30"/>
      <c r="JHP21" s="30"/>
      <c r="JHS21" s="30"/>
      <c r="JHV21" s="30"/>
      <c r="JHY21" s="30"/>
      <c r="JIB21" s="30"/>
      <c r="JIE21" s="30"/>
      <c r="JIH21" s="30"/>
      <c r="JIK21" s="30"/>
      <c r="JIN21" s="30"/>
      <c r="JIQ21" s="30"/>
      <c r="JIT21" s="30"/>
      <c r="JIW21" s="30"/>
      <c r="JIZ21" s="31"/>
      <c r="JJA21" s="264"/>
      <c r="JJD21" s="30"/>
      <c r="JJG21" s="30"/>
      <c r="JJJ21" s="30"/>
      <c r="JJM21" s="30"/>
      <c r="JJP21" s="30"/>
      <c r="JJS21" s="30"/>
      <c r="JJV21" s="30"/>
      <c r="JJY21" s="30"/>
      <c r="JKB21" s="30"/>
      <c r="JKE21" s="30"/>
      <c r="JKH21" s="30"/>
      <c r="JKK21" s="30"/>
      <c r="JKN21" s="30"/>
      <c r="JKQ21" s="30"/>
      <c r="JKT21" s="31"/>
      <c r="JKU21" s="264"/>
      <c r="JKX21" s="30"/>
      <c r="JLA21" s="30"/>
      <c r="JLD21" s="30"/>
      <c r="JLG21" s="30"/>
      <c r="JLJ21" s="30"/>
      <c r="JLM21" s="30"/>
      <c r="JLP21" s="30"/>
      <c r="JLS21" s="30"/>
      <c r="JLV21" s="30"/>
      <c r="JLY21" s="30"/>
      <c r="JMB21" s="30"/>
      <c r="JME21" s="30"/>
      <c r="JMH21" s="30"/>
      <c r="JMK21" s="30"/>
      <c r="JMN21" s="31"/>
      <c r="JMO21" s="264"/>
      <c r="JMR21" s="30"/>
      <c r="JMU21" s="30"/>
      <c r="JMX21" s="30"/>
      <c r="JNA21" s="30"/>
      <c r="JND21" s="30"/>
      <c r="JNG21" s="30"/>
      <c r="JNJ21" s="30"/>
      <c r="JNM21" s="30"/>
      <c r="JNP21" s="30"/>
      <c r="JNS21" s="30"/>
      <c r="JNV21" s="30"/>
      <c r="JNY21" s="30"/>
      <c r="JOB21" s="30"/>
      <c r="JOE21" s="30"/>
      <c r="JOH21" s="31"/>
      <c r="JOI21" s="264"/>
      <c r="JOL21" s="30"/>
      <c r="JOO21" s="30"/>
      <c r="JOR21" s="30"/>
      <c r="JOU21" s="30"/>
      <c r="JOX21" s="30"/>
      <c r="JPA21" s="30"/>
      <c r="JPD21" s="30"/>
      <c r="JPG21" s="30"/>
      <c r="JPJ21" s="30"/>
      <c r="JPM21" s="30"/>
      <c r="JPP21" s="30"/>
      <c r="JPS21" s="30"/>
      <c r="JPV21" s="30"/>
      <c r="JPY21" s="30"/>
      <c r="JQB21" s="31"/>
      <c r="JQC21" s="264"/>
      <c r="JQF21" s="30"/>
      <c r="JQI21" s="30"/>
      <c r="JQL21" s="30"/>
      <c r="JQO21" s="30"/>
      <c r="JQR21" s="30"/>
      <c r="JQU21" s="30"/>
      <c r="JQX21" s="30"/>
      <c r="JRA21" s="30"/>
      <c r="JRD21" s="30"/>
      <c r="JRG21" s="30"/>
      <c r="JRJ21" s="30"/>
      <c r="JRM21" s="30"/>
      <c r="JRP21" s="30"/>
      <c r="JRS21" s="30"/>
      <c r="JRV21" s="31"/>
      <c r="JRW21" s="264"/>
      <c r="JRZ21" s="30"/>
      <c r="JSC21" s="30"/>
      <c r="JSF21" s="30"/>
      <c r="JSI21" s="30"/>
      <c r="JSL21" s="30"/>
      <c r="JSO21" s="30"/>
      <c r="JSR21" s="30"/>
      <c r="JSU21" s="30"/>
      <c r="JSX21" s="30"/>
      <c r="JTA21" s="30"/>
      <c r="JTD21" s="30"/>
      <c r="JTG21" s="30"/>
      <c r="JTJ21" s="30"/>
      <c r="JTM21" s="30"/>
      <c r="JTP21" s="31"/>
      <c r="JTQ21" s="264"/>
      <c r="JTT21" s="30"/>
      <c r="JTW21" s="30"/>
      <c r="JTZ21" s="30"/>
      <c r="JUC21" s="30"/>
      <c r="JUF21" s="30"/>
      <c r="JUI21" s="30"/>
      <c r="JUL21" s="30"/>
      <c r="JUO21" s="30"/>
      <c r="JUR21" s="30"/>
      <c r="JUU21" s="30"/>
      <c r="JUX21" s="30"/>
      <c r="JVA21" s="30"/>
      <c r="JVD21" s="30"/>
      <c r="JVG21" s="30"/>
      <c r="JVJ21" s="31"/>
      <c r="JVK21" s="264"/>
      <c r="JVN21" s="30"/>
      <c r="JVQ21" s="30"/>
      <c r="JVT21" s="30"/>
      <c r="JVW21" s="30"/>
      <c r="JVZ21" s="30"/>
      <c r="JWC21" s="30"/>
      <c r="JWF21" s="30"/>
      <c r="JWI21" s="30"/>
      <c r="JWL21" s="30"/>
      <c r="JWO21" s="30"/>
      <c r="JWR21" s="30"/>
      <c r="JWU21" s="30"/>
      <c r="JWX21" s="30"/>
      <c r="JXA21" s="30"/>
      <c r="JXD21" s="31"/>
      <c r="JXE21" s="264"/>
      <c r="JXH21" s="30"/>
      <c r="JXK21" s="30"/>
      <c r="JXN21" s="30"/>
      <c r="JXQ21" s="30"/>
      <c r="JXT21" s="30"/>
      <c r="JXW21" s="30"/>
      <c r="JXZ21" s="30"/>
      <c r="JYC21" s="30"/>
      <c r="JYF21" s="30"/>
      <c r="JYI21" s="30"/>
      <c r="JYL21" s="30"/>
      <c r="JYO21" s="30"/>
      <c r="JYR21" s="30"/>
      <c r="JYU21" s="30"/>
      <c r="JYX21" s="31"/>
      <c r="JYY21" s="264"/>
      <c r="JZB21" s="30"/>
      <c r="JZE21" s="30"/>
      <c r="JZH21" s="30"/>
      <c r="JZK21" s="30"/>
      <c r="JZN21" s="30"/>
      <c r="JZQ21" s="30"/>
      <c r="JZT21" s="30"/>
      <c r="JZW21" s="30"/>
      <c r="JZZ21" s="30"/>
      <c r="KAC21" s="30"/>
      <c r="KAF21" s="30"/>
      <c r="KAI21" s="30"/>
      <c r="KAL21" s="30"/>
      <c r="KAO21" s="30"/>
      <c r="KAR21" s="31"/>
      <c r="KAS21" s="264"/>
      <c r="KAV21" s="30"/>
      <c r="KAY21" s="30"/>
      <c r="KBB21" s="30"/>
      <c r="KBE21" s="30"/>
      <c r="KBH21" s="30"/>
      <c r="KBK21" s="30"/>
      <c r="KBN21" s="30"/>
      <c r="KBQ21" s="30"/>
      <c r="KBT21" s="30"/>
      <c r="KBW21" s="30"/>
      <c r="KBZ21" s="30"/>
      <c r="KCC21" s="30"/>
      <c r="KCF21" s="30"/>
      <c r="KCI21" s="30"/>
      <c r="KCL21" s="31"/>
      <c r="KCM21" s="264"/>
      <c r="KCP21" s="30"/>
      <c r="KCS21" s="30"/>
      <c r="KCV21" s="30"/>
      <c r="KCY21" s="30"/>
      <c r="KDB21" s="30"/>
      <c r="KDE21" s="30"/>
      <c r="KDH21" s="30"/>
      <c r="KDK21" s="30"/>
      <c r="KDN21" s="30"/>
      <c r="KDQ21" s="30"/>
      <c r="KDT21" s="30"/>
      <c r="KDW21" s="30"/>
      <c r="KDZ21" s="30"/>
      <c r="KEC21" s="30"/>
      <c r="KEF21" s="31"/>
      <c r="KEG21" s="264"/>
      <c r="KEJ21" s="30"/>
      <c r="KEM21" s="30"/>
      <c r="KEP21" s="30"/>
      <c r="KES21" s="30"/>
      <c r="KEV21" s="30"/>
      <c r="KEY21" s="30"/>
      <c r="KFB21" s="30"/>
      <c r="KFE21" s="30"/>
      <c r="KFH21" s="30"/>
      <c r="KFK21" s="30"/>
      <c r="KFN21" s="30"/>
      <c r="KFQ21" s="30"/>
      <c r="KFT21" s="30"/>
      <c r="KFW21" s="30"/>
      <c r="KFZ21" s="31"/>
      <c r="KGA21" s="264"/>
      <c r="KGD21" s="30"/>
      <c r="KGG21" s="30"/>
      <c r="KGJ21" s="30"/>
      <c r="KGM21" s="30"/>
      <c r="KGP21" s="30"/>
      <c r="KGS21" s="30"/>
      <c r="KGV21" s="30"/>
      <c r="KGY21" s="30"/>
      <c r="KHB21" s="30"/>
      <c r="KHE21" s="30"/>
      <c r="KHH21" s="30"/>
      <c r="KHK21" s="30"/>
      <c r="KHN21" s="30"/>
      <c r="KHQ21" s="30"/>
      <c r="KHT21" s="31"/>
      <c r="KHU21" s="264"/>
      <c r="KHX21" s="30"/>
      <c r="KIA21" s="30"/>
      <c r="KID21" s="30"/>
      <c r="KIG21" s="30"/>
      <c r="KIJ21" s="30"/>
      <c r="KIM21" s="30"/>
      <c r="KIP21" s="30"/>
      <c r="KIS21" s="30"/>
      <c r="KIV21" s="30"/>
      <c r="KIY21" s="30"/>
      <c r="KJB21" s="30"/>
      <c r="KJE21" s="30"/>
      <c r="KJH21" s="30"/>
      <c r="KJK21" s="30"/>
      <c r="KJN21" s="31"/>
      <c r="KJO21" s="264"/>
      <c r="KJR21" s="30"/>
      <c r="KJU21" s="30"/>
      <c r="KJX21" s="30"/>
      <c r="KKA21" s="30"/>
      <c r="KKD21" s="30"/>
      <c r="KKG21" s="30"/>
      <c r="KKJ21" s="30"/>
      <c r="KKM21" s="30"/>
      <c r="KKP21" s="30"/>
      <c r="KKS21" s="30"/>
      <c r="KKV21" s="30"/>
      <c r="KKY21" s="30"/>
      <c r="KLB21" s="30"/>
      <c r="KLE21" s="30"/>
      <c r="KLH21" s="31"/>
      <c r="KLI21" s="264"/>
      <c r="KLL21" s="30"/>
      <c r="KLO21" s="30"/>
      <c r="KLR21" s="30"/>
      <c r="KLU21" s="30"/>
      <c r="KLX21" s="30"/>
      <c r="KMA21" s="30"/>
      <c r="KMD21" s="30"/>
      <c r="KMG21" s="30"/>
      <c r="KMJ21" s="30"/>
      <c r="KMM21" s="30"/>
      <c r="KMP21" s="30"/>
      <c r="KMS21" s="30"/>
      <c r="KMV21" s="30"/>
      <c r="KMY21" s="30"/>
      <c r="KNB21" s="31"/>
      <c r="KNC21" s="264"/>
      <c r="KNF21" s="30"/>
      <c r="KNI21" s="30"/>
      <c r="KNL21" s="30"/>
      <c r="KNO21" s="30"/>
      <c r="KNR21" s="30"/>
      <c r="KNU21" s="30"/>
      <c r="KNX21" s="30"/>
      <c r="KOA21" s="30"/>
      <c r="KOD21" s="30"/>
      <c r="KOG21" s="30"/>
      <c r="KOJ21" s="30"/>
      <c r="KOM21" s="30"/>
      <c r="KOP21" s="30"/>
      <c r="KOS21" s="30"/>
      <c r="KOV21" s="31"/>
      <c r="KOW21" s="264"/>
      <c r="KOZ21" s="30"/>
      <c r="KPC21" s="30"/>
      <c r="KPF21" s="30"/>
      <c r="KPI21" s="30"/>
      <c r="KPL21" s="30"/>
      <c r="KPO21" s="30"/>
      <c r="KPR21" s="30"/>
      <c r="KPU21" s="30"/>
      <c r="KPX21" s="30"/>
      <c r="KQA21" s="30"/>
      <c r="KQD21" s="30"/>
      <c r="KQG21" s="30"/>
      <c r="KQJ21" s="30"/>
      <c r="KQM21" s="30"/>
      <c r="KQP21" s="31"/>
      <c r="KQQ21" s="264"/>
      <c r="KQT21" s="30"/>
      <c r="KQW21" s="30"/>
      <c r="KQZ21" s="30"/>
      <c r="KRC21" s="30"/>
      <c r="KRF21" s="30"/>
      <c r="KRI21" s="30"/>
      <c r="KRL21" s="30"/>
      <c r="KRO21" s="30"/>
      <c r="KRR21" s="30"/>
      <c r="KRU21" s="30"/>
      <c r="KRX21" s="30"/>
      <c r="KSA21" s="30"/>
      <c r="KSD21" s="30"/>
      <c r="KSG21" s="30"/>
      <c r="KSJ21" s="31"/>
      <c r="KSK21" s="264"/>
      <c r="KSN21" s="30"/>
      <c r="KSQ21" s="30"/>
      <c r="KST21" s="30"/>
      <c r="KSW21" s="30"/>
      <c r="KSZ21" s="30"/>
      <c r="KTC21" s="30"/>
      <c r="KTF21" s="30"/>
      <c r="KTI21" s="30"/>
      <c r="KTL21" s="30"/>
      <c r="KTO21" s="30"/>
      <c r="KTR21" s="30"/>
      <c r="KTU21" s="30"/>
      <c r="KTX21" s="30"/>
      <c r="KUA21" s="30"/>
      <c r="KUD21" s="31"/>
      <c r="KUE21" s="264"/>
      <c r="KUH21" s="30"/>
      <c r="KUK21" s="30"/>
      <c r="KUN21" s="30"/>
      <c r="KUQ21" s="30"/>
      <c r="KUT21" s="30"/>
      <c r="KUW21" s="30"/>
      <c r="KUZ21" s="30"/>
      <c r="KVC21" s="30"/>
      <c r="KVF21" s="30"/>
      <c r="KVI21" s="30"/>
      <c r="KVL21" s="30"/>
      <c r="KVO21" s="30"/>
      <c r="KVR21" s="30"/>
      <c r="KVU21" s="30"/>
      <c r="KVX21" s="31"/>
      <c r="KVY21" s="264"/>
      <c r="KWB21" s="30"/>
      <c r="KWE21" s="30"/>
      <c r="KWH21" s="30"/>
      <c r="KWK21" s="30"/>
      <c r="KWN21" s="30"/>
      <c r="KWQ21" s="30"/>
      <c r="KWT21" s="30"/>
      <c r="KWW21" s="30"/>
      <c r="KWZ21" s="30"/>
      <c r="KXC21" s="30"/>
      <c r="KXF21" s="30"/>
      <c r="KXI21" s="30"/>
      <c r="KXL21" s="30"/>
      <c r="KXO21" s="30"/>
      <c r="KXR21" s="31"/>
      <c r="KXS21" s="264"/>
      <c r="KXV21" s="30"/>
      <c r="KXY21" s="30"/>
      <c r="KYB21" s="30"/>
      <c r="KYE21" s="30"/>
      <c r="KYH21" s="30"/>
      <c r="KYK21" s="30"/>
      <c r="KYN21" s="30"/>
      <c r="KYQ21" s="30"/>
      <c r="KYT21" s="30"/>
      <c r="KYW21" s="30"/>
      <c r="KYZ21" s="30"/>
      <c r="KZC21" s="30"/>
      <c r="KZF21" s="30"/>
      <c r="KZI21" s="30"/>
      <c r="KZL21" s="31"/>
      <c r="KZM21" s="264"/>
      <c r="KZP21" s="30"/>
      <c r="KZS21" s="30"/>
      <c r="KZV21" s="30"/>
      <c r="KZY21" s="30"/>
      <c r="LAB21" s="30"/>
      <c r="LAE21" s="30"/>
      <c r="LAH21" s="30"/>
      <c r="LAK21" s="30"/>
      <c r="LAN21" s="30"/>
      <c r="LAQ21" s="30"/>
      <c r="LAT21" s="30"/>
      <c r="LAW21" s="30"/>
      <c r="LAZ21" s="30"/>
      <c r="LBC21" s="30"/>
      <c r="LBF21" s="31"/>
      <c r="LBG21" s="264"/>
      <c r="LBJ21" s="30"/>
      <c r="LBM21" s="30"/>
      <c r="LBP21" s="30"/>
      <c r="LBS21" s="30"/>
      <c r="LBV21" s="30"/>
      <c r="LBY21" s="30"/>
      <c r="LCB21" s="30"/>
      <c r="LCE21" s="30"/>
      <c r="LCH21" s="30"/>
      <c r="LCK21" s="30"/>
      <c r="LCN21" s="30"/>
      <c r="LCQ21" s="30"/>
      <c r="LCT21" s="30"/>
      <c r="LCW21" s="30"/>
      <c r="LCZ21" s="31"/>
      <c r="LDA21" s="264"/>
      <c r="LDD21" s="30"/>
      <c r="LDG21" s="30"/>
      <c r="LDJ21" s="30"/>
      <c r="LDM21" s="30"/>
      <c r="LDP21" s="30"/>
      <c r="LDS21" s="30"/>
      <c r="LDV21" s="30"/>
      <c r="LDY21" s="30"/>
      <c r="LEB21" s="30"/>
      <c r="LEE21" s="30"/>
      <c r="LEH21" s="30"/>
      <c r="LEK21" s="30"/>
      <c r="LEN21" s="30"/>
      <c r="LEQ21" s="30"/>
      <c r="LET21" s="31"/>
      <c r="LEU21" s="264"/>
      <c r="LEX21" s="30"/>
      <c r="LFA21" s="30"/>
      <c r="LFD21" s="30"/>
      <c r="LFG21" s="30"/>
      <c r="LFJ21" s="30"/>
      <c r="LFM21" s="30"/>
      <c r="LFP21" s="30"/>
      <c r="LFS21" s="30"/>
      <c r="LFV21" s="30"/>
      <c r="LFY21" s="30"/>
      <c r="LGB21" s="30"/>
      <c r="LGE21" s="30"/>
      <c r="LGH21" s="30"/>
      <c r="LGK21" s="30"/>
      <c r="LGN21" s="31"/>
      <c r="LGO21" s="264"/>
      <c r="LGR21" s="30"/>
      <c r="LGU21" s="30"/>
      <c r="LGX21" s="30"/>
      <c r="LHA21" s="30"/>
      <c r="LHD21" s="30"/>
      <c r="LHG21" s="30"/>
      <c r="LHJ21" s="30"/>
      <c r="LHM21" s="30"/>
      <c r="LHP21" s="30"/>
      <c r="LHS21" s="30"/>
      <c r="LHV21" s="30"/>
      <c r="LHY21" s="30"/>
      <c r="LIB21" s="30"/>
      <c r="LIE21" s="30"/>
      <c r="LIH21" s="31"/>
      <c r="LII21" s="264"/>
      <c r="LIL21" s="30"/>
      <c r="LIO21" s="30"/>
      <c r="LIR21" s="30"/>
      <c r="LIU21" s="30"/>
      <c r="LIX21" s="30"/>
      <c r="LJA21" s="30"/>
      <c r="LJD21" s="30"/>
      <c r="LJG21" s="30"/>
      <c r="LJJ21" s="30"/>
      <c r="LJM21" s="30"/>
      <c r="LJP21" s="30"/>
      <c r="LJS21" s="30"/>
      <c r="LJV21" s="30"/>
      <c r="LJY21" s="30"/>
      <c r="LKB21" s="31"/>
      <c r="LKC21" s="264"/>
      <c r="LKF21" s="30"/>
      <c r="LKI21" s="30"/>
      <c r="LKL21" s="30"/>
      <c r="LKO21" s="30"/>
      <c r="LKR21" s="30"/>
      <c r="LKU21" s="30"/>
      <c r="LKX21" s="30"/>
      <c r="LLA21" s="30"/>
      <c r="LLD21" s="30"/>
      <c r="LLG21" s="30"/>
      <c r="LLJ21" s="30"/>
      <c r="LLM21" s="30"/>
      <c r="LLP21" s="30"/>
      <c r="LLS21" s="30"/>
      <c r="LLV21" s="31"/>
      <c r="LLW21" s="264"/>
      <c r="LLZ21" s="30"/>
      <c r="LMC21" s="30"/>
      <c r="LMF21" s="30"/>
      <c r="LMI21" s="30"/>
      <c r="LML21" s="30"/>
      <c r="LMO21" s="30"/>
      <c r="LMR21" s="30"/>
      <c r="LMU21" s="30"/>
      <c r="LMX21" s="30"/>
      <c r="LNA21" s="30"/>
      <c r="LND21" s="30"/>
      <c r="LNG21" s="30"/>
      <c r="LNJ21" s="30"/>
      <c r="LNM21" s="30"/>
      <c r="LNP21" s="31"/>
      <c r="LNQ21" s="264"/>
      <c r="LNT21" s="30"/>
      <c r="LNW21" s="30"/>
      <c r="LNZ21" s="30"/>
      <c r="LOC21" s="30"/>
      <c r="LOF21" s="30"/>
      <c r="LOI21" s="30"/>
      <c r="LOL21" s="30"/>
      <c r="LOO21" s="30"/>
      <c r="LOR21" s="30"/>
      <c r="LOU21" s="30"/>
      <c r="LOX21" s="30"/>
      <c r="LPA21" s="30"/>
      <c r="LPD21" s="30"/>
      <c r="LPG21" s="30"/>
      <c r="LPJ21" s="31"/>
      <c r="LPK21" s="264"/>
      <c r="LPN21" s="30"/>
      <c r="LPQ21" s="30"/>
      <c r="LPT21" s="30"/>
      <c r="LPW21" s="30"/>
      <c r="LPZ21" s="30"/>
      <c r="LQC21" s="30"/>
      <c r="LQF21" s="30"/>
      <c r="LQI21" s="30"/>
      <c r="LQL21" s="30"/>
      <c r="LQO21" s="30"/>
      <c r="LQR21" s="30"/>
      <c r="LQU21" s="30"/>
      <c r="LQX21" s="30"/>
      <c r="LRA21" s="30"/>
      <c r="LRD21" s="31"/>
      <c r="LRE21" s="264"/>
      <c r="LRH21" s="30"/>
      <c r="LRK21" s="30"/>
      <c r="LRN21" s="30"/>
      <c r="LRQ21" s="30"/>
      <c r="LRT21" s="30"/>
      <c r="LRW21" s="30"/>
      <c r="LRZ21" s="30"/>
      <c r="LSC21" s="30"/>
      <c r="LSF21" s="30"/>
      <c r="LSI21" s="30"/>
      <c r="LSL21" s="30"/>
      <c r="LSO21" s="30"/>
      <c r="LSR21" s="30"/>
      <c r="LSU21" s="30"/>
      <c r="LSX21" s="31"/>
      <c r="LSY21" s="264"/>
      <c r="LTB21" s="30"/>
      <c r="LTE21" s="30"/>
      <c r="LTH21" s="30"/>
      <c r="LTK21" s="30"/>
      <c r="LTN21" s="30"/>
      <c r="LTQ21" s="30"/>
      <c r="LTT21" s="30"/>
      <c r="LTW21" s="30"/>
      <c r="LTZ21" s="30"/>
      <c r="LUC21" s="30"/>
      <c r="LUF21" s="30"/>
      <c r="LUI21" s="30"/>
      <c r="LUL21" s="30"/>
      <c r="LUO21" s="30"/>
      <c r="LUR21" s="31"/>
      <c r="LUS21" s="264"/>
      <c r="LUV21" s="30"/>
      <c r="LUY21" s="30"/>
      <c r="LVB21" s="30"/>
      <c r="LVE21" s="30"/>
      <c r="LVH21" s="30"/>
      <c r="LVK21" s="30"/>
      <c r="LVN21" s="30"/>
      <c r="LVQ21" s="30"/>
      <c r="LVT21" s="30"/>
      <c r="LVW21" s="30"/>
      <c r="LVZ21" s="30"/>
      <c r="LWC21" s="30"/>
      <c r="LWF21" s="30"/>
      <c r="LWI21" s="30"/>
      <c r="LWL21" s="31"/>
      <c r="LWM21" s="264"/>
      <c r="LWP21" s="30"/>
      <c r="LWS21" s="30"/>
      <c r="LWV21" s="30"/>
      <c r="LWY21" s="30"/>
      <c r="LXB21" s="30"/>
      <c r="LXE21" s="30"/>
      <c r="LXH21" s="30"/>
      <c r="LXK21" s="30"/>
      <c r="LXN21" s="30"/>
      <c r="LXQ21" s="30"/>
      <c r="LXT21" s="30"/>
      <c r="LXW21" s="30"/>
      <c r="LXZ21" s="30"/>
      <c r="LYC21" s="30"/>
      <c r="LYF21" s="31"/>
      <c r="LYG21" s="264"/>
      <c r="LYJ21" s="30"/>
      <c r="LYM21" s="30"/>
      <c r="LYP21" s="30"/>
      <c r="LYS21" s="30"/>
      <c r="LYV21" s="30"/>
      <c r="LYY21" s="30"/>
      <c r="LZB21" s="30"/>
      <c r="LZE21" s="30"/>
      <c r="LZH21" s="30"/>
      <c r="LZK21" s="30"/>
      <c r="LZN21" s="30"/>
      <c r="LZQ21" s="30"/>
      <c r="LZT21" s="30"/>
      <c r="LZW21" s="30"/>
      <c r="LZZ21" s="31"/>
      <c r="MAA21" s="264"/>
      <c r="MAD21" s="30"/>
      <c r="MAG21" s="30"/>
      <c r="MAJ21" s="30"/>
      <c r="MAM21" s="30"/>
      <c r="MAP21" s="30"/>
      <c r="MAS21" s="30"/>
      <c r="MAV21" s="30"/>
      <c r="MAY21" s="30"/>
      <c r="MBB21" s="30"/>
      <c r="MBE21" s="30"/>
      <c r="MBH21" s="30"/>
      <c r="MBK21" s="30"/>
      <c r="MBN21" s="30"/>
      <c r="MBQ21" s="30"/>
      <c r="MBT21" s="31"/>
      <c r="MBU21" s="264"/>
      <c r="MBX21" s="30"/>
      <c r="MCA21" s="30"/>
      <c r="MCD21" s="30"/>
      <c r="MCG21" s="30"/>
      <c r="MCJ21" s="30"/>
      <c r="MCM21" s="30"/>
      <c r="MCP21" s="30"/>
      <c r="MCS21" s="30"/>
      <c r="MCV21" s="30"/>
      <c r="MCY21" s="30"/>
      <c r="MDB21" s="30"/>
      <c r="MDE21" s="30"/>
      <c r="MDH21" s="30"/>
      <c r="MDK21" s="30"/>
      <c r="MDN21" s="31"/>
      <c r="MDO21" s="264"/>
      <c r="MDR21" s="30"/>
      <c r="MDU21" s="30"/>
      <c r="MDX21" s="30"/>
      <c r="MEA21" s="30"/>
      <c r="MED21" s="30"/>
      <c r="MEG21" s="30"/>
      <c r="MEJ21" s="30"/>
      <c r="MEM21" s="30"/>
      <c r="MEP21" s="30"/>
      <c r="MES21" s="30"/>
      <c r="MEV21" s="30"/>
      <c r="MEY21" s="30"/>
      <c r="MFB21" s="30"/>
      <c r="MFE21" s="30"/>
      <c r="MFH21" s="31"/>
      <c r="MFI21" s="264"/>
      <c r="MFL21" s="30"/>
      <c r="MFO21" s="30"/>
      <c r="MFR21" s="30"/>
      <c r="MFU21" s="30"/>
      <c r="MFX21" s="30"/>
      <c r="MGA21" s="30"/>
      <c r="MGD21" s="30"/>
      <c r="MGG21" s="30"/>
      <c r="MGJ21" s="30"/>
      <c r="MGM21" s="30"/>
      <c r="MGP21" s="30"/>
      <c r="MGS21" s="30"/>
      <c r="MGV21" s="30"/>
      <c r="MGY21" s="30"/>
      <c r="MHB21" s="31"/>
      <c r="MHC21" s="264"/>
      <c r="MHF21" s="30"/>
      <c r="MHI21" s="30"/>
      <c r="MHL21" s="30"/>
      <c r="MHO21" s="30"/>
      <c r="MHR21" s="30"/>
      <c r="MHU21" s="30"/>
      <c r="MHX21" s="30"/>
      <c r="MIA21" s="30"/>
      <c r="MID21" s="30"/>
      <c r="MIG21" s="30"/>
      <c r="MIJ21" s="30"/>
      <c r="MIM21" s="30"/>
      <c r="MIP21" s="30"/>
      <c r="MIS21" s="30"/>
      <c r="MIV21" s="31"/>
      <c r="MIW21" s="264"/>
      <c r="MIZ21" s="30"/>
      <c r="MJC21" s="30"/>
      <c r="MJF21" s="30"/>
      <c r="MJI21" s="30"/>
      <c r="MJL21" s="30"/>
      <c r="MJO21" s="30"/>
      <c r="MJR21" s="30"/>
      <c r="MJU21" s="30"/>
      <c r="MJX21" s="30"/>
      <c r="MKA21" s="30"/>
      <c r="MKD21" s="30"/>
      <c r="MKG21" s="30"/>
      <c r="MKJ21" s="30"/>
      <c r="MKM21" s="30"/>
      <c r="MKP21" s="31"/>
      <c r="MKQ21" s="264"/>
      <c r="MKT21" s="30"/>
      <c r="MKW21" s="30"/>
      <c r="MKZ21" s="30"/>
      <c r="MLC21" s="30"/>
      <c r="MLF21" s="30"/>
      <c r="MLI21" s="30"/>
      <c r="MLL21" s="30"/>
      <c r="MLO21" s="30"/>
      <c r="MLR21" s="30"/>
      <c r="MLU21" s="30"/>
      <c r="MLX21" s="30"/>
      <c r="MMA21" s="30"/>
      <c r="MMD21" s="30"/>
      <c r="MMG21" s="30"/>
      <c r="MMJ21" s="31"/>
      <c r="MMK21" s="264"/>
      <c r="MMN21" s="30"/>
      <c r="MMQ21" s="30"/>
      <c r="MMT21" s="30"/>
      <c r="MMW21" s="30"/>
      <c r="MMZ21" s="30"/>
      <c r="MNC21" s="30"/>
      <c r="MNF21" s="30"/>
      <c r="MNI21" s="30"/>
      <c r="MNL21" s="30"/>
      <c r="MNO21" s="30"/>
      <c r="MNR21" s="30"/>
      <c r="MNU21" s="30"/>
      <c r="MNX21" s="30"/>
      <c r="MOA21" s="30"/>
      <c r="MOD21" s="31"/>
      <c r="MOE21" s="264"/>
      <c r="MOH21" s="30"/>
      <c r="MOK21" s="30"/>
      <c r="MON21" s="30"/>
      <c r="MOQ21" s="30"/>
      <c r="MOT21" s="30"/>
      <c r="MOW21" s="30"/>
      <c r="MOZ21" s="30"/>
      <c r="MPC21" s="30"/>
      <c r="MPF21" s="30"/>
      <c r="MPI21" s="30"/>
      <c r="MPL21" s="30"/>
      <c r="MPO21" s="30"/>
      <c r="MPR21" s="30"/>
      <c r="MPU21" s="30"/>
      <c r="MPX21" s="31"/>
      <c r="MPY21" s="264"/>
      <c r="MQB21" s="30"/>
      <c r="MQE21" s="30"/>
      <c r="MQH21" s="30"/>
      <c r="MQK21" s="30"/>
      <c r="MQN21" s="30"/>
      <c r="MQQ21" s="30"/>
      <c r="MQT21" s="30"/>
      <c r="MQW21" s="30"/>
      <c r="MQZ21" s="30"/>
      <c r="MRC21" s="30"/>
      <c r="MRF21" s="30"/>
      <c r="MRI21" s="30"/>
      <c r="MRL21" s="30"/>
      <c r="MRO21" s="30"/>
      <c r="MRR21" s="31"/>
      <c r="MRS21" s="264"/>
      <c r="MRV21" s="30"/>
      <c r="MRY21" s="30"/>
      <c r="MSB21" s="30"/>
      <c r="MSE21" s="30"/>
      <c r="MSH21" s="30"/>
      <c r="MSK21" s="30"/>
      <c r="MSN21" s="30"/>
      <c r="MSQ21" s="30"/>
      <c r="MST21" s="30"/>
      <c r="MSW21" s="30"/>
      <c r="MSZ21" s="30"/>
      <c r="MTC21" s="30"/>
      <c r="MTF21" s="30"/>
      <c r="MTI21" s="30"/>
      <c r="MTL21" s="31"/>
      <c r="MTM21" s="264"/>
      <c r="MTP21" s="30"/>
      <c r="MTS21" s="30"/>
      <c r="MTV21" s="30"/>
      <c r="MTY21" s="30"/>
      <c r="MUB21" s="30"/>
      <c r="MUE21" s="30"/>
      <c r="MUH21" s="30"/>
      <c r="MUK21" s="30"/>
      <c r="MUN21" s="30"/>
      <c r="MUQ21" s="30"/>
      <c r="MUT21" s="30"/>
      <c r="MUW21" s="30"/>
      <c r="MUZ21" s="30"/>
      <c r="MVC21" s="30"/>
      <c r="MVF21" s="31"/>
      <c r="MVG21" s="264"/>
      <c r="MVJ21" s="30"/>
      <c r="MVM21" s="30"/>
      <c r="MVP21" s="30"/>
      <c r="MVS21" s="30"/>
      <c r="MVV21" s="30"/>
      <c r="MVY21" s="30"/>
      <c r="MWB21" s="30"/>
      <c r="MWE21" s="30"/>
      <c r="MWH21" s="30"/>
      <c r="MWK21" s="30"/>
      <c r="MWN21" s="30"/>
      <c r="MWQ21" s="30"/>
      <c r="MWT21" s="30"/>
      <c r="MWW21" s="30"/>
      <c r="MWZ21" s="31"/>
      <c r="MXA21" s="264"/>
      <c r="MXD21" s="30"/>
      <c r="MXG21" s="30"/>
      <c r="MXJ21" s="30"/>
      <c r="MXM21" s="30"/>
      <c r="MXP21" s="30"/>
      <c r="MXS21" s="30"/>
      <c r="MXV21" s="30"/>
      <c r="MXY21" s="30"/>
      <c r="MYB21" s="30"/>
      <c r="MYE21" s="30"/>
      <c r="MYH21" s="30"/>
      <c r="MYK21" s="30"/>
      <c r="MYN21" s="30"/>
      <c r="MYQ21" s="30"/>
      <c r="MYT21" s="31"/>
      <c r="MYU21" s="264"/>
      <c r="MYX21" s="30"/>
      <c r="MZA21" s="30"/>
      <c r="MZD21" s="30"/>
      <c r="MZG21" s="30"/>
      <c r="MZJ21" s="30"/>
      <c r="MZM21" s="30"/>
      <c r="MZP21" s="30"/>
      <c r="MZS21" s="30"/>
      <c r="MZV21" s="30"/>
      <c r="MZY21" s="30"/>
      <c r="NAB21" s="30"/>
      <c r="NAE21" s="30"/>
      <c r="NAH21" s="30"/>
      <c r="NAK21" s="30"/>
      <c r="NAN21" s="31"/>
      <c r="NAO21" s="264"/>
      <c r="NAR21" s="30"/>
      <c r="NAU21" s="30"/>
      <c r="NAX21" s="30"/>
      <c r="NBA21" s="30"/>
      <c r="NBD21" s="30"/>
      <c r="NBG21" s="30"/>
      <c r="NBJ21" s="30"/>
      <c r="NBM21" s="30"/>
      <c r="NBP21" s="30"/>
      <c r="NBS21" s="30"/>
      <c r="NBV21" s="30"/>
      <c r="NBY21" s="30"/>
      <c r="NCB21" s="30"/>
      <c r="NCE21" s="30"/>
      <c r="NCH21" s="31"/>
      <c r="NCI21" s="264"/>
      <c r="NCL21" s="30"/>
      <c r="NCO21" s="30"/>
      <c r="NCR21" s="30"/>
      <c r="NCU21" s="30"/>
      <c r="NCX21" s="30"/>
      <c r="NDA21" s="30"/>
      <c r="NDD21" s="30"/>
      <c r="NDG21" s="30"/>
      <c r="NDJ21" s="30"/>
      <c r="NDM21" s="30"/>
      <c r="NDP21" s="30"/>
      <c r="NDS21" s="30"/>
      <c r="NDV21" s="30"/>
      <c r="NDY21" s="30"/>
      <c r="NEB21" s="31"/>
      <c r="NEC21" s="264"/>
      <c r="NEF21" s="30"/>
      <c r="NEI21" s="30"/>
      <c r="NEL21" s="30"/>
      <c r="NEO21" s="30"/>
      <c r="NER21" s="30"/>
      <c r="NEU21" s="30"/>
      <c r="NEX21" s="30"/>
      <c r="NFA21" s="30"/>
      <c r="NFD21" s="30"/>
      <c r="NFG21" s="30"/>
      <c r="NFJ21" s="30"/>
      <c r="NFM21" s="30"/>
      <c r="NFP21" s="30"/>
      <c r="NFS21" s="30"/>
      <c r="NFV21" s="31"/>
      <c r="NFW21" s="264"/>
      <c r="NFZ21" s="30"/>
      <c r="NGC21" s="30"/>
      <c r="NGF21" s="30"/>
      <c r="NGI21" s="30"/>
      <c r="NGL21" s="30"/>
      <c r="NGO21" s="30"/>
      <c r="NGR21" s="30"/>
      <c r="NGU21" s="30"/>
      <c r="NGX21" s="30"/>
      <c r="NHA21" s="30"/>
      <c r="NHD21" s="30"/>
      <c r="NHG21" s="30"/>
      <c r="NHJ21" s="30"/>
      <c r="NHM21" s="30"/>
      <c r="NHP21" s="31"/>
      <c r="NHQ21" s="264"/>
      <c r="NHT21" s="30"/>
      <c r="NHW21" s="30"/>
      <c r="NHZ21" s="30"/>
      <c r="NIC21" s="30"/>
      <c r="NIF21" s="30"/>
      <c r="NII21" s="30"/>
      <c r="NIL21" s="30"/>
      <c r="NIO21" s="30"/>
      <c r="NIR21" s="30"/>
      <c r="NIU21" s="30"/>
      <c r="NIX21" s="30"/>
      <c r="NJA21" s="30"/>
      <c r="NJD21" s="30"/>
      <c r="NJG21" s="30"/>
      <c r="NJJ21" s="31"/>
      <c r="NJK21" s="264"/>
      <c r="NJN21" s="30"/>
      <c r="NJQ21" s="30"/>
      <c r="NJT21" s="30"/>
      <c r="NJW21" s="30"/>
      <c r="NJZ21" s="30"/>
      <c r="NKC21" s="30"/>
      <c r="NKF21" s="30"/>
      <c r="NKI21" s="30"/>
      <c r="NKL21" s="30"/>
      <c r="NKO21" s="30"/>
      <c r="NKR21" s="30"/>
      <c r="NKU21" s="30"/>
      <c r="NKX21" s="30"/>
      <c r="NLA21" s="30"/>
      <c r="NLD21" s="31"/>
      <c r="NLE21" s="264"/>
      <c r="NLH21" s="30"/>
      <c r="NLK21" s="30"/>
      <c r="NLN21" s="30"/>
      <c r="NLQ21" s="30"/>
      <c r="NLT21" s="30"/>
      <c r="NLW21" s="30"/>
      <c r="NLZ21" s="30"/>
      <c r="NMC21" s="30"/>
      <c r="NMF21" s="30"/>
      <c r="NMI21" s="30"/>
      <c r="NML21" s="30"/>
      <c r="NMO21" s="30"/>
      <c r="NMR21" s="30"/>
      <c r="NMU21" s="30"/>
      <c r="NMX21" s="31"/>
      <c r="NMY21" s="264"/>
      <c r="NNB21" s="30"/>
      <c r="NNE21" s="30"/>
      <c r="NNH21" s="30"/>
      <c r="NNK21" s="30"/>
      <c r="NNN21" s="30"/>
      <c r="NNQ21" s="30"/>
      <c r="NNT21" s="30"/>
      <c r="NNW21" s="30"/>
      <c r="NNZ21" s="30"/>
      <c r="NOC21" s="30"/>
      <c r="NOF21" s="30"/>
      <c r="NOI21" s="30"/>
      <c r="NOL21" s="30"/>
      <c r="NOO21" s="30"/>
      <c r="NOR21" s="31"/>
      <c r="NOS21" s="264"/>
      <c r="NOV21" s="30"/>
      <c r="NOY21" s="30"/>
      <c r="NPB21" s="30"/>
      <c r="NPE21" s="30"/>
      <c r="NPH21" s="30"/>
      <c r="NPK21" s="30"/>
      <c r="NPN21" s="30"/>
      <c r="NPQ21" s="30"/>
      <c r="NPT21" s="30"/>
      <c r="NPW21" s="30"/>
      <c r="NPZ21" s="30"/>
      <c r="NQC21" s="30"/>
      <c r="NQF21" s="30"/>
      <c r="NQI21" s="30"/>
      <c r="NQL21" s="31"/>
      <c r="NQM21" s="264"/>
      <c r="NQP21" s="30"/>
      <c r="NQS21" s="30"/>
      <c r="NQV21" s="30"/>
      <c r="NQY21" s="30"/>
      <c r="NRB21" s="30"/>
      <c r="NRE21" s="30"/>
      <c r="NRH21" s="30"/>
      <c r="NRK21" s="30"/>
      <c r="NRN21" s="30"/>
      <c r="NRQ21" s="30"/>
      <c r="NRT21" s="30"/>
      <c r="NRW21" s="30"/>
      <c r="NRZ21" s="30"/>
      <c r="NSC21" s="30"/>
      <c r="NSF21" s="31"/>
      <c r="NSG21" s="264"/>
      <c r="NSJ21" s="30"/>
      <c r="NSM21" s="30"/>
      <c r="NSP21" s="30"/>
      <c r="NSS21" s="30"/>
      <c r="NSV21" s="30"/>
      <c r="NSY21" s="30"/>
      <c r="NTB21" s="30"/>
      <c r="NTE21" s="30"/>
      <c r="NTH21" s="30"/>
      <c r="NTK21" s="30"/>
      <c r="NTN21" s="30"/>
      <c r="NTQ21" s="30"/>
      <c r="NTT21" s="30"/>
      <c r="NTW21" s="30"/>
      <c r="NTZ21" s="31"/>
      <c r="NUA21" s="264"/>
      <c r="NUD21" s="30"/>
      <c r="NUG21" s="30"/>
      <c r="NUJ21" s="30"/>
      <c r="NUM21" s="30"/>
      <c r="NUP21" s="30"/>
      <c r="NUS21" s="30"/>
      <c r="NUV21" s="30"/>
      <c r="NUY21" s="30"/>
      <c r="NVB21" s="30"/>
      <c r="NVE21" s="30"/>
      <c r="NVH21" s="30"/>
      <c r="NVK21" s="30"/>
      <c r="NVN21" s="30"/>
      <c r="NVQ21" s="30"/>
      <c r="NVT21" s="31"/>
      <c r="NVU21" s="264"/>
      <c r="NVX21" s="30"/>
      <c r="NWA21" s="30"/>
      <c r="NWD21" s="30"/>
      <c r="NWG21" s="30"/>
      <c r="NWJ21" s="30"/>
      <c r="NWM21" s="30"/>
      <c r="NWP21" s="30"/>
      <c r="NWS21" s="30"/>
      <c r="NWV21" s="30"/>
      <c r="NWY21" s="30"/>
      <c r="NXB21" s="30"/>
      <c r="NXE21" s="30"/>
      <c r="NXH21" s="30"/>
      <c r="NXK21" s="30"/>
      <c r="NXN21" s="31"/>
      <c r="NXO21" s="264"/>
      <c r="NXR21" s="30"/>
      <c r="NXU21" s="30"/>
      <c r="NXX21" s="30"/>
      <c r="NYA21" s="30"/>
      <c r="NYD21" s="30"/>
      <c r="NYG21" s="30"/>
      <c r="NYJ21" s="30"/>
      <c r="NYM21" s="30"/>
      <c r="NYP21" s="30"/>
      <c r="NYS21" s="30"/>
      <c r="NYV21" s="30"/>
      <c r="NYY21" s="30"/>
      <c r="NZB21" s="30"/>
      <c r="NZE21" s="30"/>
      <c r="NZH21" s="31"/>
      <c r="NZI21" s="264"/>
      <c r="NZL21" s="30"/>
      <c r="NZO21" s="30"/>
      <c r="NZR21" s="30"/>
      <c r="NZU21" s="30"/>
      <c r="NZX21" s="30"/>
      <c r="OAA21" s="30"/>
      <c r="OAD21" s="30"/>
      <c r="OAG21" s="30"/>
      <c r="OAJ21" s="30"/>
      <c r="OAM21" s="30"/>
      <c r="OAP21" s="30"/>
      <c r="OAS21" s="30"/>
      <c r="OAV21" s="30"/>
      <c r="OAY21" s="30"/>
      <c r="OBB21" s="31"/>
      <c r="OBC21" s="264"/>
      <c r="OBF21" s="30"/>
      <c r="OBI21" s="30"/>
      <c r="OBL21" s="30"/>
      <c r="OBO21" s="30"/>
      <c r="OBR21" s="30"/>
      <c r="OBU21" s="30"/>
      <c r="OBX21" s="30"/>
      <c r="OCA21" s="30"/>
      <c r="OCD21" s="30"/>
      <c r="OCG21" s="30"/>
      <c r="OCJ21" s="30"/>
      <c r="OCM21" s="30"/>
      <c r="OCP21" s="30"/>
      <c r="OCS21" s="30"/>
      <c r="OCV21" s="31"/>
      <c r="OCW21" s="264"/>
      <c r="OCZ21" s="30"/>
      <c r="ODC21" s="30"/>
      <c r="ODF21" s="30"/>
      <c r="ODI21" s="30"/>
      <c r="ODL21" s="30"/>
      <c r="ODO21" s="30"/>
      <c r="ODR21" s="30"/>
      <c r="ODU21" s="30"/>
      <c r="ODX21" s="30"/>
      <c r="OEA21" s="30"/>
      <c r="OED21" s="30"/>
      <c r="OEG21" s="30"/>
      <c r="OEJ21" s="30"/>
      <c r="OEM21" s="30"/>
      <c r="OEP21" s="31"/>
      <c r="OEQ21" s="264"/>
      <c r="OET21" s="30"/>
      <c r="OEW21" s="30"/>
      <c r="OEZ21" s="30"/>
      <c r="OFC21" s="30"/>
      <c r="OFF21" s="30"/>
      <c r="OFI21" s="30"/>
      <c r="OFL21" s="30"/>
      <c r="OFO21" s="30"/>
      <c r="OFR21" s="30"/>
      <c r="OFU21" s="30"/>
      <c r="OFX21" s="30"/>
      <c r="OGA21" s="30"/>
      <c r="OGD21" s="30"/>
      <c r="OGG21" s="30"/>
      <c r="OGJ21" s="31"/>
      <c r="OGK21" s="264"/>
      <c r="OGN21" s="30"/>
      <c r="OGQ21" s="30"/>
      <c r="OGT21" s="30"/>
      <c r="OGW21" s="30"/>
      <c r="OGZ21" s="30"/>
      <c r="OHC21" s="30"/>
      <c r="OHF21" s="30"/>
      <c r="OHI21" s="30"/>
      <c r="OHL21" s="30"/>
      <c r="OHO21" s="30"/>
      <c r="OHR21" s="30"/>
      <c r="OHU21" s="30"/>
      <c r="OHX21" s="30"/>
      <c r="OIA21" s="30"/>
      <c r="OID21" s="31"/>
      <c r="OIE21" s="264"/>
      <c r="OIH21" s="30"/>
      <c r="OIK21" s="30"/>
      <c r="OIN21" s="30"/>
      <c r="OIQ21" s="30"/>
      <c r="OIT21" s="30"/>
      <c r="OIW21" s="30"/>
      <c r="OIZ21" s="30"/>
      <c r="OJC21" s="30"/>
      <c r="OJF21" s="30"/>
      <c r="OJI21" s="30"/>
      <c r="OJL21" s="30"/>
      <c r="OJO21" s="30"/>
      <c r="OJR21" s="30"/>
      <c r="OJU21" s="30"/>
      <c r="OJX21" s="31"/>
      <c r="OJY21" s="264"/>
      <c r="OKB21" s="30"/>
      <c r="OKE21" s="30"/>
      <c r="OKH21" s="30"/>
      <c r="OKK21" s="30"/>
      <c r="OKN21" s="30"/>
      <c r="OKQ21" s="30"/>
      <c r="OKT21" s="30"/>
      <c r="OKW21" s="30"/>
      <c r="OKZ21" s="30"/>
      <c r="OLC21" s="30"/>
      <c r="OLF21" s="30"/>
      <c r="OLI21" s="30"/>
      <c r="OLL21" s="30"/>
      <c r="OLO21" s="30"/>
      <c r="OLR21" s="31"/>
      <c r="OLS21" s="264"/>
      <c r="OLV21" s="30"/>
      <c r="OLY21" s="30"/>
      <c r="OMB21" s="30"/>
      <c r="OME21" s="30"/>
      <c r="OMH21" s="30"/>
      <c r="OMK21" s="30"/>
      <c r="OMN21" s="30"/>
      <c r="OMQ21" s="30"/>
      <c r="OMT21" s="30"/>
      <c r="OMW21" s="30"/>
      <c r="OMZ21" s="30"/>
      <c r="ONC21" s="30"/>
      <c r="ONF21" s="30"/>
      <c r="ONI21" s="30"/>
      <c r="ONL21" s="31"/>
      <c r="ONM21" s="264"/>
      <c r="ONP21" s="30"/>
      <c r="ONS21" s="30"/>
      <c r="ONV21" s="30"/>
      <c r="ONY21" s="30"/>
      <c r="OOB21" s="30"/>
      <c r="OOE21" s="30"/>
      <c r="OOH21" s="30"/>
      <c r="OOK21" s="30"/>
      <c r="OON21" s="30"/>
      <c r="OOQ21" s="30"/>
      <c r="OOT21" s="30"/>
      <c r="OOW21" s="30"/>
      <c r="OOZ21" s="30"/>
      <c r="OPC21" s="30"/>
      <c r="OPF21" s="31"/>
      <c r="OPG21" s="264"/>
      <c r="OPJ21" s="30"/>
      <c r="OPM21" s="30"/>
      <c r="OPP21" s="30"/>
      <c r="OPS21" s="30"/>
      <c r="OPV21" s="30"/>
      <c r="OPY21" s="30"/>
      <c r="OQB21" s="30"/>
      <c r="OQE21" s="30"/>
      <c r="OQH21" s="30"/>
      <c r="OQK21" s="30"/>
      <c r="OQN21" s="30"/>
      <c r="OQQ21" s="30"/>
      <c r="OQT21" s="30"/>
      <c r="OQW21" s="30"/>
      <c r="OQZ21" s="31"/>
      <c r="ORA21" s="264"/>
      <c r="ORD21" s="30"/>
      <c r="ORG21" s="30"/>
      <c r="ORJ21" s="30"/>
      <c r="ORM21" s="30"/>
      <c r="ORP21" s="30"/>
      <c r="ORS21" s="30"/>
      <c r="ORV21" s="30"/>
      <c r="ORY21" s="30"/>
      <c r="OSB21" s="30"/>
      <c r="OSE21" s="30"/>
      <c r="OSH21" s="30"/>
      <c r="OSK21" s="30"/>
      <c r="OSN21" s="30"/>
      <c r="OSQ21" s="30"/>
      <c r="OST21" s="31"/>
      <c r="OSU21" s="264"/>
      <c r="OSX21" s="30"/>
      <c r="OTA21" s="30"/>
      <c r="OTD21" s="30"/>
      <c r="OTG21" s="30"/>
      <c r="OTJ21" s="30"/>
      <c r="OTM21" s="30"/>
      <c r="OTP21" s="30"/>
      <c r="OTS21" s="30"/>
      <c r="OTV21" s="30"/>
      <c r="OTY21" s="30"/>
      <c r="OUB21" s="30"/>
      <c r="OUE21" s="30"/>
      <c r="OUH21" s="30"/>
      <c r="OUK21" s="30"/>
      <c r="OUN21" s="31"/>
      <c r="OUO21" s="264"/>
      <c r="OUR21" s="30"/>
      <c r="OUU21" s="30"/>
      <c r="OUX21" s="30"/>
      <c r="OVA21" s="30"/>
      <c r="OVD21" s="30"/>
      <c r="OVG21" s="30"/>
      <c r="OVJ21" s="30"/>
      <c r="OVM21" s="30"/>
      <c r="OVP21" s="30"/>
      <c r="OVS21" s="30"/>
      <c r="OVV21" s="30"/>
      <c r="OVY21" s="30"/>
      <c r="OWB21" s="30"/>
      <c r="OWE21" s="30"/>
      <c r="OWH21" s="31"/>
      <c r="OWI21" s="264"/>
      <c r="OWL21" s="30"/>
      <c r="OWO21" s="30"/>
      <c r="OWR21" s="30"/>
      <c r="OWU21" s="30"/>
      <c r="OWX21" s="30"/>
      <c r="OXA21" s="30"/>
      <c r="OXD21" s="30"/>
      <c r="OXG21" s="30"/>
      <c r="OXJ21" s="30"/>
      <c r="OXM21" s="30"/>
      <c r="OXP21" s="30"/>
      <c r="OXS21" s="30"/>
      <c r="OXV21" s="30"/>
      <c r="OXY21" s="30"/>
      <c r="OYB21" s="31"/>
      <c r="OYC21" s="264"/>
      <c r="OYF21" s="30"/>
      <c r="OYI21" s="30"/>
      <c r="OYL21" s="30"/>
      <c r="OYO21" s="30"/>
      <c r="OYR21" s="30"/>
      <c r="OYU21" s="30"/>
      <c r="OYX21" s="30"/>
      <c r="OZA21" s="30"/>
      <c r="OZD21" s="30"/>
      <c r="OZG21" s="30"/>
      <c r="OZJ21" s="30"/>
      <c r="OZM21" s="30"/>
      <c r="OZP21" s="30"/>
      <c r="OZS21" s="30"/>
      <c r="OZV21" s="31"/>
      <c r="OZW21" s="264"/>
      <c r="OZZ21" s="30"/>
      <c r="PAC21" s="30"/>
      <c r="PAF21" s="30"/>
      <c r="PAI21" s="30"/>
      <c r="PAL21" s="30"/>
      <c r="PAO21" s="30"/>
      <c r="PAR21" s="30"/>
      <c r="PAU21" s="30"/>
      <c r="PAX21" s="30"/>
      <c r="PBA21" s="30"/>
      <c r="PBD21" s="30"/>
      <c r="PBG21" s="30"/>
      <c r="PBJ21" s="30"/>
      <c r="PBM21" s="30"/>
      <c r="PBP21" s="31"/>
      <c r="PBQ21" s="264"/>
      <c r="PBT21" s="30"/>
      <c r="PBW21" s="30"/>
      <c r="PBZ21" s="30"/>
      <c r="PCC21" s="30"/>
      <c r="PCF21" s="30"/>
      <c r="PCI21" s="30"/>
      <c r="PCL21" s="30"/>
      <c r="PCO21" s="30"/>
      <c r="PCR21" s="30"/>
      <c r="PCU21" s="30"/>
      <c r="PCX21" s="30"/>
      <c r="PDA21" s="30"/>
      <c r="PDD21" s="30"/>
      <c r="PDG21" s="30"/>
      <c r="PDJ21" s="31"/>
      <c r="PDK21" s="264"/>
      <c r="PDN21" s="30"/>
      <c r="PDQ21" s="30"/>
      <c r="PDT21" s="30"/>
      <c r="PDW21" s="30"/>
      <c r="PDZ21" s="30"/>
      <c r="PEC21" s="30"/>
      <c r="PEF21" s="30"/>
      <c r="PEI21" s="30"/>
      <c r="PEL21" s="30"/>
      <c r="PEO21" s="30"/>
      <c r="PER21" s="30"/>
      <c r="PEU21" s="30"/>
      <c r="PEX21" s="30"/>
      <c r="PFA21" s="30"/>
      <c r="PFD21" s="31"/>
      <c r="PFE21" s="264"/>
      <c r="PFH21" s="30"/>
      <c r="PFK21" s="30"/>
      <c r="PFN21" s="30"/>
      <c r="PFQ21" s="30"/>
      <c r="PFT21" s="30"/>
      <c r="PFW21" s="30"/>
      <c r="PFZ21" s="30"/>
      <c r="PGC21" s="30"/>
      <c r="PGF21" s="30"/>
      <c r="PGI21" s="30"/>
      <c r="PGL21" s="30"/>
      <c r="PGO21" s="30"/>
      <c r="PGR21" s="30"/>
      <c r="PGU21" s="30"/>
      <c r="PGX21" s="31"/>
      <c r="PGY21" s="264"/>
      <c r="PHB21" s="30"/>
      <c r="PHE21" s="30"/>
      <c r="PHH21" s="30"/>
      <c r="PHK21" s="30"/>
      <c r="PHN21" s="30"/>
      <c r="PHQ21" s="30"/>
      <c r="PHT21" s="30"/>
      <c r="PHW21" s="30"/>
      <c r="PHZ21" s="30"/>
      <c r="PIC21" s="30"/>
      <c r="PIF21" s="30"/>
      <c r="PII21" s="30"/>
      <c r="PIL21" s="30"/>
      <c r="PIO21" s="30"/>
      <c r="PIR21" s="31"/>
      <c r="PIS21" s="264"/>
      <c r="PIV21" s="30"/>
      <c r="PIY21" s="30"/>
      <c r="PJB21" s="30"/>
      <c r="PJE21" s="30"/>
      <c r="PJH21" s="30"/>
      <c r="PJK21" s="30"/>
      <c r="PJN21" s="30"/>
      <c r="PJQ21" s="30"/>
      <c r="PJT21" s="30"/>
      <c r="PJW21" s="30"/>
      <c r="PJZ21" s="30"/>
      <c r="PKC21" s="30"/>
      <c r="PKF21" s="30"/>
      <c r="PKI21" s="30"/>
      <c r="PKL21" s="31"/>
      <c r="PKM21" s="264"/>
      <c r="PKP21" s="30"/>
      <c r="PKS21" s="30"/>
      <c r="PKV21" s="30"/>
      <c r="PKY21" s="30"/>
      <c r="PLB21" s="30"/>
      <c r="PLE21" s="30"/>
      <c r="PLH21" s="30"/>
      <c r="PLK21" s="30"/>
      <c r="PLN21" s="30"/>
      <c r="PLQ21" s="30"/>
      <c r="PLT21" s="30"/>
      <c r="PLW21" s="30"/>
      <c r="PLZ21" s="30"/>
      <c r="PMC21" s="30"/>
      <c r="PMF21" s="31"/>
      <c r="PMG21" s="264"/>
      <c r="PMJ21" s="30"/>
      <c r="PMM21" s="30"/>
      <c r="PMP21" s="30"/>
      <c r="PMS21" s="30"/>
      <c r="PMV21" s="30"/>
      <c r="PMY21" s="30"/>
      <c r="PNB21" s="30"/>
      <c r="PNE21" s="30"/>
      <c r="PNH21" s="30"/>
      <c r="PNK21" s="30"/>
      <c r="PNN21" s="30"/>
      <c r="PNQ21" s="30"/>
      <c r="PNT21" s="30"/>
      <c r="PNW21" s="30"/>
      <c r="PNZ21" s="31"/>
      <c r="POA21" s="264"/>
      <c r="POD21" s="30"/>
      <c r="POG21" s="30"/>
      <c r="POJ21" s="30"/>
      <c r="POM21" s="30"/>
      <c r="POP21" s="30"/>
      <c r="POS21" s="30"/>
      <c r="POV21" s="30"/>
      <c r="POY21" s="30"/>
      <c r="PPB21" s="30"/>
      <c r="PPE21" s="30"/>
      <c r="PPH21" s="30"/>
      <c r="PPK21" s="30"/>
      <c r="PPN21" s="30"/>
      <c r="PPQ21" s="30"/>
      <c r="PPT21" s="31"/>
      <c r="PPU21" s="264"/>
      <c r="PPX21" s="30"/>
      <c r="PQA21" s="30"/>
      <c r="PQD21" s="30"/>
      <c r="PQG21" s="30"/>
      <c r="PQJ21" s="30"/>
      <c r="PQM21" s="30"/>
      <c r="PQP21" s="30"/>
      <c r="PQS21" s="30"/>
      <c r="PQV21" s="30"/>
      <c r="PQY21" s="30"/>
      <c r="PRB21" s="30"/>
      <c r="PRE21" s="30"/>
      <c r="PRH21" s="30"/>
      <c r="PRK21" s="30"/>
      <c r="PRN21" s="31"/>
      <c r="PRO21" s="264"/>
      <c r="PRR21" s="30"/>
      <c r="PRU21" s="30"/>
      <c r="PRX21" s="30"/>
      <c r="PSA21" s="30"/>
      <c r="PSD21" s="30"/>
      <c r="PSG21" s="30"/>
      <c r="PSJ21" s="30"/>
      <c r="PSM21" s="30"/>
      <c r="PSP21" s="30"/>
      <c r="PSS21" s="30"/>
      <c r="PSV21" s="30"/>
      <c r="PSY21" s="30"/>
      <c r="PTB21" s="30"/>
      <c r="PTE21" s="30"/>
      <c r="PTH21" s="31"/>
      <c r="PTI21" s="264"/>
      <c r="PTL21" s="30"/>
      <c r="PTO21" s="30"/>
      <c r="PTR21" s="30"/>
      <c r="PTU21" s="30"/>
      <c r="PTX21" s="30"/>
      <c r="PUA21" s="30"/>
      <c r="PUD21" s="30"/>
      <c r="PUG21" s="30"/>
      <c r="PUJ21" s="30"/>
      <c r="PUM21" s="30"/>
      <c r="PUP21" s="30"/>
      <c r="PUS21" s="30"/>
      <c r="PUV21" s="30"/>
      <c r="PUY21" s="30"/>
      <c r="PVB21" s="31"/>
      <c r="PVC21" s="264"/>
      <c r="PVF21" s="30"/>
      <c r="PVI21" s="30"/>
      <c r="PVL21" s="30"/>
      <c r="PVO21" s="30"/>
      <c r="PVR21" s="30"/>
      <c r="PVU21" s="30"/>
      <c r="PVX21" s="30"/>
      <c r="PWA21" s="30"/>
      <c r="PWD21" s="30"/>
      <c r="PWG21" s="30"/>
      <c r="PWJ21" s="30"/>
      <c r="PWM21" s="30"/>
      <c r="PWP21" s="30"/>
      <c r="PWS21" s="30"/>
      <c r="PWV21" s="31"/>
      <c r="PWW21" s="264"/>
      <c r="PWZ21" s="30"/>
      <c r="PXC21" s="30"/>
      <c r="PXF21" s="30"/>
      <c r="PXI21" s="30"/>
      <c r="PXL21" s="30"/>
      <c r="PXO21" s="30"/>
      <c r="PXR21" s="30"/>
      <c r="PXU21" s="30"/>
      <c r="PXX21" s="30"/>
      <c r="PYA21" s="30"/>
      <c r="PYD21" s="30"/>
      <c r="PYG21" s="30"/>
      <c r="PYJ21" s="30"/>
      <c r="PYM21" s="30"/>
      <c r="PYP21" s="31"/>
      <c r="PYQ21" s="264"/>
      <c r="PYT21" s="30"/>
      <c r="PYW21" s="30"/>
      <c r="PYZ21" s="30"/>
      <c r="PZC21" s="30"/>
      <c r="PZF21" s="30"/>
      <c r="PZI21" s="30"/>
      <c r="PZL21" s="30"/>
      <c r="PZO21" s="30"/>
      <c r="PZR21" s="30"/>
      <c r="PZU21" s="30"/>
      <c r="PZX21" s="30"/>
      <c r="QAA21" s="30"/>
      <c r="QAD21" s="30"/>
      <c r="QAG21" s="30"/>
      <c r="QAJ21" s="31"/>
      <c r="QAK21" s="264"/>
      <c r="QAN21" s="30"/>
      <c r="QAQ21" s="30"/>
      <c r="QAT21" s="30"/>
      <c r="QAW21" s="30"/>
      <c r="QAZ21" s="30"/>
      <c r="QBC21" s="30"/>
      <c r="QBF21" s="30"/>
      <c r="QBI21" s="30"/>
      <c r="QBL21" s="30"/>
      <c r="QBO21" s="30"/>
      <c r="QBR21" s="30"/>
      <c r="QBU21" s="30"/>
      <c r="QBX21" s="30"/>
      <c r="QCA21" s="30"/>
      <c r="QCD21" s="31"/>
      <c r="QCE21" s="264"/>
      <c r="QCH21" s="30"/>
      <c r="QCK21" s="30"/>
      <c r="QCN21" s="30"/>
      <c r="QCQ21" s="30"/>
      <c r="QCT21" s="30"/>
      <c r="QCW21" s="30"/>
      <c r="QCZ21" s="30"/>
      <c r="QDC21" s="30"/>
      <c r="QDF21" s="30"/>
      <c r="QDI21" s="30"/>
      <c r="QDL21" s="30"/>
      <c r="QDO21" s="30"/>
      <c r="QDR21" s="30"/>
      <c r="QDU21" s="30"/>
      <c r="QDX21" s="31"/>
      <c r="QDY21" s="264"/>
      <c r="QEB21" s="30"/>
      <c r="QEE21" s="30"/>
      <c r="QEH21" s="30"/>
      <c r="QEK21" s="30"/>
      <c r="QEN21" s="30"/>
      <c r="QEQ21" s="30"/>
      <c r="QET21" s="30"/>
      <c r="QEW21" s="30"/>
      <c r="QEZ21" s="30"/>
      <c r="QFC21" s="30"/>
      <c r="QFF21" s="30"/>
      <c r="QFI21" s="30"/>
      <c r="QFL21" s="30"/>
      <c r="QFO21" s="30"/>
      <c r="QFR21" s="31"/>
      <c r="QFS21" s="264"/>
      <c r="QFV21" s="30"/>
      <c r="QFY21" s="30"/>
      <c r="QGB21" s="30"/>
      <c r="QGE21" s="30"/>
      <c r="QGH21" s="30"/>
      <c r="QGK21" s="30"/>
      <c r="QGN21" s="30"/>
      <c r="QGQ21" s="30"/>
      <c r="QGT21" s="30"/>
      <c r="QGW21" s="30"/>
      <c r="QGZ21" s="30"/>
      <c r="QHC21" s="30"/>
      <c r="QHF21" s="30"/>
      <c r="QHI21" s="30"/>
      <c r="QHL21" s="31"/>
      <c r="QHM21" s="264"/>
      <c r="QHP21" s="30"/>
      <c r="QHS21" s="30"/>
      <c r="QHV21" s="30"/>
      <c r="QHY21" s="30"/>
      <c r="QIB21" s="30"/>
      <c r="QIE21" s="30"/>
      <c r="QIH21" s="30"/>
      <c r="QIK21" s="30"/>
      <c r="QIN21" s="30"/>
      <c r="QIQ21" s="30"/>
      <c r="QIT21" s="30"/>
      <c r="QIW21" s="30"/>
      <c r="QIZ21" s="30"/>
      <c r="QJC21" s="30"/>
      <c r="QJF21" s="31"/>
      <c r="QJG21" s="264"/>
      <c r="QJJ21" s="30"/>
      <c r="QJM21" s="30"/>
      <c r="QJP21" s="30"/>
      <c r="QJS21" s="30"/>
      <c r="QJV21" s="30"/>
      <c r="QJY21" s="30"/>
      <c r="QKB21" s="30"/>
      <c r="QKE21" s="30"/>
      <c r="QKH21" s="30"/>
      <c r="QKK21" s="30"/>
      <c r="QKN21" s="30"/>
      <c r="QKQ21" s="30"/>
      <c r="QKT21" s="30"/>
      <c r="QKW21" s="30"/>
      <c r="QKZ21" s="31"/>
      <c r="QLA21" s="264"/>
      <c r="QLD21" s="30"/>
      <c r="QLG21" s="30"/>
      <c r="QLJ21" s="30"/>
      <c r="QLM21" s="30"/>
      <c r="QLP21" s="30"/>
      <c r="QLS21" s="30"/>
      <c r="QLV21" s="30"/>
      <c r="QLY21" s="30"/>
      <c r="QMB21" s="30"/>
      <c r="QME21" s="30"/>
      <c r="QMH21" s="30"/>
      <c r="QMK21" s="30"/>
      <c r="QMN21" s="30"/>
      <c r="QMQ21" s="30"/>
      <c r="QMT21" s="31"/>
      <c r="QMU21" s="264"/>
      <c r="QMX21" s="30"/>
      <c r="QNA21" s="30"/>
      <c r="QND21" s="30"/>
      <c r="QNG21" s="30"/>
      <c r="QNJ21" s="30"/>
      <c r="QNM21" s="30"/>
      <c r="QNP21" s="30"/>
      <c r="QNS21" s="30"/>
      <c r="QNV21" s="30"/>
      <c r="QNY21" s="30"/>
      <c r="QOB21" s="30"/>
      <c r="QOE21" s="30"/>
      <c r="QOH21" s="30"/>
      <c r="QOK21" s="30"/>
      <c r="QON21" s="31"/>
      <c r="QOO21" s="264"/>
      <c r="QOR21" s="30"/>
      <c r="QOU21" s="30"/>
      <c r="QOX21" s="30"/>
      <c r="QPA21" s="30"/>
      <c r="QPD21" s="30"/>
      <c r="QPG21" s="30"/>
      <c r="QPJ21" s="30"/>
      <c r="QPM21" s="30"/>
      <c r="QPP21" s="30"/>
      <c r="QPS21" s="30"/>
      <c r="QPV21" s="30"/>
      <c r="QPY21" s="30"/>
      <c r="QQB21" s="30"/>
      <c r="QQE21" s="30"/>
      <c r="QQH21" s="31"/>
      <c r="QQI21" s="264"/>
      <c r="QQL21" s="30"/>
      <c r="QQO21" s="30"/>
      <c r="QQR21" s="30"/>
      <c r="QQU21" s="30"/>
      <c r="QQX21" s="30"/>
      <c r="QRA21" s="30"/>
      <c r="QRD21" s="30"/>
      <c r="QRG21" s="30"/>
      <c r="QRJ21" s="30"/>
      <c r="QRM21" s="30"/>
      <c r="QRP21" s="30"/>
      <c r="QRS21" s="30"/>
      <c r="QRV21" s="30"/>
      <c r="QRY21" s="30"/>
      <c r="QSB21" s="31"/>
      <c r="QSC21" s="264"/>
      <c r="QSF21" s="30"/>
      <c r="QSI21" s="30"/>
      <c r="QSL21" s="30"/>
      <c r="QSO21" s="30"/>
      <c r="QSR21" s="30"/>
      <c r="QSU21" s="30"/>
      <c r="QSX21" s="30"/>
      <c r="QTA21" s="30"/>
      <c r="QTD21" s="30"/>
      <c r="QTG21" s="30"/>
      <c r="QTJ21" s="30"/>
      <c r="QTM21" s="30"/>
      <c r="QTP21" s="30"/>
      <c r="QTS21" s="30"/>
      <c r="QTV21" s="31"/>
      <c r="QTW21" s="264"/>
      <c r="QTZ21" s="30"/>
      <c r="QUC21" s="30"/>
      <c r="QUF21" s="30"/>
      <c r="QUI21" s="30"/>
      <c r="QUL21" s="30"/>
      <c r="QUO21" s="30"/>
      <c r="QUR21" s="30"/>
      <c r="QUU21" s="30"/>
      <c r="QUX21" s="30"/>
      <c r="QVA21" s="30"/>
      <c r="QVD21" s="30"/>
      <c r="QVG21" s="30"/>
      <c r="QVJ21" s="30"/>
      <c r="QVM21" s="30"/>
      <c r="QVP21" s="31"/>
      <c r="QVQ21" s="264"/>
      <c r="QVT21" s="30"/>
      <c r="QVW21" s="30"/>
      <c r="QVZ21" s="30"/>
      <c r="QWC21" s="30"/>
      <c r="QWF21" s="30"/>
      <c r="QWI21" s="30"/>
      <c r="QWL21" s="30"/>
      <c r="QWO21" s="30"/>
      <c r="QWR21" s="30"/>
      <c r="QWU21" s="30"/>
      <c r="QWX21" s="30"/>
      <c r="QXA21" s="30"/>
      <c r="QXD21" s="30"/>
      <c r="QXG21" s="30"/>
      <c r="QXJ21" s="31"/>
      <c r="QXK21" s="264"/>
      <c r="QXN21" s="30"/>
      <c r="QXQ21" s="30"/>
      <c r="QXT21" s="30"/>
      <c r="QXW21" s="30"/>
      <c r="QXZ21" s="30"/>
      <c r="QYC21" s="30"/>
      <c r="QYF21" s="30"/>
      <c r="QYI21" s="30"/>
      <c r="QYL21" s="30"/>
      <c r="QYO21" s="30"/>
      <c r="QYR21" s="30"/>
      <c r="QYU21" s="30"/>
      <c r="QYX21" s="30"/>
      <c r="QZA21" s="30"/>
      <c r="QZD21" s="31"/>
      <c r="QZE21" s="264"/>
      <c r="QZH21" s="30"/>
      <c r="QZK21" s="30"/>
      <c r="QZN21" s="30"/>
      <c r="QZQ21" s="30"/>
      <c r="QZT21" s="30"/>
      <c r="QZW21" s="30"/>
      <c r="QZZ21" s="30"/>
      <c r="RAC21" s="30"/>
      <c r="RAF21" s="30"/>
      <c r="RAI21" s="30"/>
      <c r="RAL21" s="30"/>
      <c r="RAO21" s="30"/>
      <c r="RAR21" s="30"/>
      <c r="RAU21" s="30"/>
      <c r="RAX21" s="31"/>
      <c r="RAY21" s="264"/>
      <c r="RBB21" s="30"/>
      <c r="RBE21" s="30"/>
      <c r="RBH21" s="30"/>
      <c r="RBK21" s="30"/>
      <c r="RBN21" s="30"/>
      <c r="RBQ21" s="30"/>
      <c r="RBT21" s="30"/>
      <c r="RBW21" s="30"/>
      <c r="RBZ21" s="30"/>
      <c r="RCC21" s="30"/>
      <c r="RCF21" s="30"/>
      <c r="RCI21" s="30"/>
      <c r="RCL21" s="30"/>
      <c r="RCO21" s="30"/>
      <c r="RCR21" s="31"/>
      <c r="RCS21" s="264"/>
      <c r="RCV21" s="30"/>
      <c r="RCY21" s="30"/>
      <c r="RDB21" s="30"/>
      <c r="RDE21" s="30"/>
      <c r="RDH21" s="30"/>
      <c r="RDK21" s="30"/>
      <c r="RDN21" s="30"/>
      <c r="RDQ21" s="30"/>
      <c r="RDT21" s="30"/>
      <c r="RDW21" s="30"/>
      <c r="RDZ21" s="30"/>
      <c r="REC21" s="30"/>
      <c r="REF21" s="30"/>
      <c r="REI21" s="30"/>
      <c r="REL21" s="31"/>
      <c r="REM21" s="264"/>
      <c r="REP21" s="30"/>
      <c r="RES21" s="30"/>
      <c r="REV21" s="30"/>
      <c r="REY21" s="30"/>
      <c r="RFB21" s="30"/>
      <c r="RFE21" s="30"/>
      <c r="RFH21" s="30"/>
      <c r="RFK21" s="30"/>
      <c r="RFN21" s="30"/>
      <c r="RFQ21" s="30"/>
      <c r="RFT21" s="30"/>
      <c r="RFW21" s="30"/>
      <c r="RFZ21" s="30"/>
      <c r="RGC21" s="30"/>
      <c r="RGF21" s="31"/>
      <c r="RGG21" s="264"/>
      <c r="RGJ21" s="30"/>
      <c r="RGM21" s="30"/>
      <c r="RGP21" s="30"/>
      <c r="RGS21" s="30"/>
      <c r="RGV21" s="30"/>
      <c r="RGY21" s="30"/>
      <c r="RHB21" s="30"/>
      <c r="RHE21" s="30"/>
      <c r="RHH21" s="30"/>
      <c r="RHK21" s="30"/>
      <c r="RHN21" s="30"/>
      <c r="RHQ21" s="30"/>
      <c r="RHT21" s="30"/>
      <c r="RHW21" s="30"/>
      <c r="RHZ21" s="31"/>
      <c r="RIA21" s="264"/>
      <c r="RID21" s="30"/>
      <c r="RIG21" s="30"/>
      <c r="RIJ21" s="30"/>
      <c r="RIM21" s="30"/>
      <c r="RIP21" s="30"/>
      <c r="RIS21" s="30"/>
      <c r="RIV21" s="30"/>
      <c r="RIY21" s="30"/>
      <c r="RJB21" s="30"/>
      <c r="RJE21" s="30"/>
      <c r="RJH21" s="30"/>
      <c r="RJK21" s="30"/>
      <c r="RJN21" s="30"/>
      <c r="RJQ21" s="30"/>
      <c r="RJT21" s="31"/>
      <c r="RJU21" s="264"/>
      <c r="RJX21" s="30"/>
      <c r="RKA21" s="30"/>
      <c r="RKD21" s="30"/>
      <c r="RKG21" s="30"/>
      <c r="RKJ21" s="30"/>
      <c r="RKM21" s="30"/>
      <c r="RKP21" s="30"/>
      <c r="RKS21" s="30"/>
      <c r="RKV21" s="30"/>
      <c r="RKY21" s="30"/>
      <c r="RLB21" s="30"/>
      <c r="RLE21" s="30"/>
      <c r="RLH21" s="30"/>
      <c r="RLK21" s="30"/>
      <c r="RLN21" s="31"/>
      <c r="RLO21" s="264"/>
      <c r="RLR21" s="30"/>
      <c r="RLU21" s="30"/>
      <c r="RLX21" s="30"/>
      <c r="RMA21" s="30"/>
      <c r="RMD21" s="30"/>
      <c r="RMG21" s="30"/>
      <c r="RMJ21" s="30"/>
      <c r="RMM21" s="30"/>
      <c r="RMP21" s="30"/>
      <c r="RMS21" s="30"/>
      <c r="RMV21" s="30"/>
      <c r="RMY21" s="30"/>
      <c r="RNB21" s="30"/>
      <c r="RNE21" s="30"/>
      <c r="RNH21" s="31"/>
      <c r="RNI21" s="264"/>
      <c r="RNL21" s="30"/>
      <c r="RNO21" s="30"/>
      <c r="RNR21" s="30"/>
      <c r="RNU21" s="30"/>
      <c r="RNX21" s="30"/>
      <c r="ROA21" s="30"/>
      <c r="ROD21" s="30"/>
      <c r="ROG21" s="30"/>
      <c r="ROJ21" s="30"/>
      <c r="ROM21" s="30"/>
      <c r="ROP21" s="30"/>
      <c r="ROS21" s="30"/>
      <c r="ROV21" s="30"/>
      <c r="ROY21" s="30"/>
      <c r="RPB21" s="31"/>
      <c r="RPC21" s="264"/>
      <c r="RPF21" s="30"/>
      <c r="RPI21" s="30"/>
      <c r="RPL21" s="30"/>
      <c r="RPO21" s="30"/>
      <c r="RPR21" s="30"/>
      <c r="RPU21" s="30"/>
      <c r="RPX21" s="30"/>
      <c r="RQA21" s="30"/>
      <c r="RQD21" s="30"/>
      <c r="RQG21" s="30"/>
      <c r="RQJ21" s="30"/>
      <c r="RQM21" s="30"/>
      <c r="RQP21" s="30"/>
      <c r="RQS21" s="30"/>
      <c r="RQV21" s="31"/>
      <c r="RQW21" s="264"/>
      <c r="RQZ21" s="30"/>
      <c r="RRC21" s="30"/>
      <c r="RRF21" s="30"/>
      <c r="RRI21" s="30"/>
      <c r="RRL21" s="30"/>
      <c r="RRO21" s="30"/>
      <c r="RRR21" s="30"/>
      <c r="RRU21" s="30"/>
      <c r="RRX21" s="30"/>
      <c r="RSA21" s="30"/>
      <c r="RSD21" s="30"/>
      <c r="RSG21" s="30"/>
      <c r="RSJ21" s="30"/>
      <c r="RSM21" s="30"/>
      <c r="RSP21" s="31"/>
      <c r="RSQ21" s="264"/>
      <c r="RST21" s="30"/>
      <c r="RSW21" s="30"/>
      <c r="RSZ21" s="30"/>
      <c r="RTC21" s="30"/>
      <c r="RTF21" s="30"/>
      <c r="RTI21" s="30"/>
      <c r="RTL21" s="30"/>
      <c r="RTO21" s="30"/>
      <c r="RTR21" s="30"/>
      <c r="RTU21" s="30"/>
      <c r="RTX21" s="30"/>
      <c r="RUA21" s="30"/>
      <c r="RUD21" s="30"/>
      <c r="RUG21" s="30"/>
      <c r="RUJ21" s="31"/>
      <c r="RUK21" s="264"/>
      <c r="RUN21" s="30"/>
      <c r="RUQ21" s="30"/>
      <c r="RUT21" s="30"/>
      <c r="RUW21" s="30"/>
      <c r="RUZ21" s="30"/>
      <c r="RVC21" s="30"/>
      <c r="RVF21" s="30"/>
      <c r="RVI21" s="30"/>
      <c r="RVL21" s="30"/>
      <c r="RVO21" s="30"/>
      <c r="RVR21" s="30"/>
      <c r="RVU21" s="30"/>
      <c r="RVX21" s="30"/>
      <c r="RWA21" s="30"/>
      <c r="RWD21" s="31"/>
      <c r="RWE21" s="264"/>
      <c r="RWH21" s="30"/>
      <c r="RWK21" s="30"/>
      <c r="RWN21" s="30"/>
      <c r="RWQ21" s="30"/>
      <c r="RWT21" s="30"/>
      <c r="RWW21" s="30"/>
      <c r="RWZ21" s="30"/>
      <c r="RXC21" s="30"/>
      <c r="RXF21" s="30"/>
      <c r="RXI21" s="30"/>
      <c r="RXL21" s="30"/>
      <c r="RXO21" s="30"/>
      <c r="RXR21" s="30"/>
      <c r="RXU21" s="30"/>
      <c r="RXX21" s="31"/>
      <c r="RXY21" s="264"/>
      <c r="RYB21" s="30"/>
      <c r="RYE21" s="30"/>
      <c r="RYH21" s="30"/>
      <c r="RYK21" s="30"/>
      <c r="RYN21" s="30"/>
      <c r="RYQ21" s="30"/>
      <c r="RYT21" s="30"/>
      <c r="RYW21" s="30"/>
      <c r="RYZ21" s="30"/>
      <c r="RZC21" s="30"/>
      <c r="RZF21" s="30"/>
      <c r="RZI21" s="30"/>
      <c r="RZL21" s="30"/>
      <c r="RZO21" s="30"/>
      <c r="RZR21" s="31"/>
      <c r="RZS21" s="264"/>
      <c r="RZV21" s="30"/>
      <c r="RZY21" s="30"/>
      <c r="SAB21" s="30"/>
      <c r="SAE21" s="30"/>
      <c r="SAH21" s="30"/>
      <c r="SAK21" s="30"/>
      <c r="SAN21" s="30"/>
      <c r="SAQ21" s="30"/>
      <c r="SAT21" s="30"/>
      <c r="SAW21" s="30"/>
      <c r="SAZ21" s="30"/>
      <c r="SBC21" s="30"/>
      <c r="SBF21" s="30"/>
      <c r="SBI21" s="30"/>
      <c r="SBL21" s="31"/>
      <c r="SBM21" s="264"/>
      <c r="SBP21" s="30"/>
      <c r="SBS21" s="30"/>
      <c r="SBV21" s="30"/>
      <c r="SBY21" s="30"/>
      <c r="SCB21" s="30"/>
      <c r="SCE21" s="30"/>
      <c r="SCH21" s="30"/>
      <c r="SCK21" s="30"/>
      <c r="SCN21" s="30"/>
      <c r="SCQ21" s="30"/>
      <c r="SCT21" s="30"/>
      <c r="SCW21" s="30"/>
      <c r="SCZ21" s="30"/>
      <c r="SDC21" s="30"/>
      <c r="SDF21" s="31"/>
      <c r="SDG21" s="264"/>
      <c r="SDJ21" s="30"/>
      <c r="SDM21" s="30"/>
      <c r="SDP21" s="30"/>
      <c r="SDS21" s="30"/>
      <c r="SDV21" s="30"/>
      <c r="SDY21" s="30"/>
      <c r="SEB21" s="30"/>
      <c r="SEE21" s="30"/>
      <c r="SEH21" s="30"/>
      <c r="SEK21" s="30"/>
      <c r="SEN21" s="30"/>
      <c r="SEQ21" s="30"/>
      <c r="SET21" s="30"/>
      <c r="SEW21" s="30"/>
      <c r="SEZ21" s="31"/>
      <c r="SFA21" s="264"/>
      <c r="SFD21" s="30"/>
      <c r="SFG21" s="30"/>
      <c r="SFJ21" s="30"/>
      <c r="SFM21" s="30"/>
      <c r="SFP21" s="30"/>
      <c r="SFS21" s="30"/>
      <c r="SFV21" s="30"/>
      <c r="SFY21" s="30"/>
      <c r="SGB21" s="30"/>
      <c r="SGE21" s="30"/>
      <c r="SGH21" s="30"/>
      <c r="SGK21" s="30"/>
      <c r="SGN21" s="30"/>
      <c r="SGQ21" s="30"/>
      <c r="SGT21" s="31"/>
      <c r="SGU21" s="264"/>
      <c r="SGX21" s="30"/>
      <c r="SHA21" s="30"/>
      <c r="SHD21" s="30"/>
      <c r="SHG21" s="30"/>
      <c r="SHJ21" s="30"/>
      <c r="SHM21" s="30"/>
      <c r="SHP21" s="30"/>
      <c r="SHS21" s="30"/>
      <c r="SHV21" s="30"/>
      <c r="SHY21" s="30"/>
      <c r="SIB21" s="30"/>
      <c r="SIE21" s="30"/>
      <c r="SIH21" s="30"/>
      <c r="SIK21" s="30"/>
      <c r="SIN21" s="31"/>
      <c r="SIO21" s="264"/>
      <c r="SIR21" s="30"/>
      <c r="SIU21" s="30"/>
      <c r="SIX21" s="30"/>
      <c r="SJA21" s="30"/>
      <c r="SJD21" s="30"/>
      <c r="SJG21" s="30"/>
      <c r="SJJ21" s="30"/>
      <c r="SJM21" s="30"/>
      <c r="SJP21" s="30"/>
      <c r="SJS21" s="30"/>
      <c r="SJV21" s="30"/>
      <c r="SJY21" s="30"/>
      <c r="SKB21" s="30"/>
      <c r="SKE21" s="30"/>
      <c r="SKH21" s="31"/>
      <c r="SKI21" s="264"/>
      <c r="SKL21" s="30"/>
      <c r="SKO21" s="30"/>
      <c r="SKR21" s="30"/>
      <c r="SKU21" s="30"/>
      <c r="SKX21" s="30"/>
      <c r="SLA21" s="30"/>
      <c r="SLD21" s="30"/>
      <c r="SLG21" s="30"/>
      <c r="SLJ21" s="30"/>
      <c r="SLM21" s="30"/>
      <c r="SLP21" s="30"/>
      <c r="SLS21" s="30"/>
      <c r="SLV21" s="30"/>
      <c r="SLY21" s="30"/>
      <c r="SMB21" s="31"/>
      <c r="SMC21" s="264"/>
      <c r="SMF21" s="30"/>
      <c r="SMI21" s="30"/>
      <c r="SML21" s="30"/>
      <c r="SMO21" s="30"/>
      <c r="SMR21" s="30"/>
      <c r="SMU21" s="30"/>
      <c r="SMX21" s="30"/>
      <c r="SNA21" s="30"/>
      <c r="SND21" s="30"/>
      <c r="SNG21" s="30"/>
      <c r="SNJ21" s="30"/>
      <c r="SNM21" s="30"/>
      <c r="SNP21" s="30"/>
      <c r="SNS21" s="30"/>
      <c r="SNV21" s="31"/>
      <c r="SNW21" s="264"/>
      <c r="SNZ21" s="30"/>
      <c r="SOC21" s="30"/>
      <c r="SOF21" s="30"/>
      <c r="SOI21" s="30"/>
      <c r="SOL21" s="30"/>
      <c r="SOO21" s="30"/>
      <c r="SOR21" s="30"/>
      <c r="SOU21" s="30"/>
      <c r="SOX21" s="30"/>
      <c r="SPA21" s="30"/>
      <c r="SPD21" s="30"/>
      <c r="SPG21" s="30"/>
      <c r="SPJ21" s="30"/>
      <c r="SPM21" s="30"/>
      <c r="SPP21" s="31"/>
      <c r="SPQ21" s="264"/>
      <c r="SPT21" s="30"/>
      <c r="SPW21" s="30"/>
      <c r="SPZ21" s="30"/>
      <c r="SQC21" s="30"/>
      <c r="SQF21" s="30"/>
      <c r="SQI21" s="30"/>
      <c r="SQL21" s="30"/>
      <c r="SQO21" s="30"/>
      <c r="SQR21" s="30"/>
      <c r="SQU21" s="30"/>
      <c r="SQX21" s="30"/>
      <c r="SRA21" s="30"/>
      <c r="SRD21" s="30"/>
      <c r="SRG21" s="30"/>
      <c r="SRJ21" s="31"/>
      <c r="SRK21" s="264"/>
      <c r="SRN21" s="30"/>
      <c r="SRQ21" s="30"/>
      <c r="SRT21" s="30"/>
      <c r="SRW21" s="30"/>
      <c r="SRZ21" s="30"/>
      <c r="SSC21" s="30"/>
      <c r="SSF21" s="30"/>
      <c r="SSI21" s="30"/>
      <c r="SSL21" s="30"/>
      <c r="SSO21" s="30"/>
      <c r="SSR21" s="30"/>
      <c r="SSU21" s="30"/>
      <c r="SSX21" s="30"/>
      <c r="STA21" s="30"/>
      <c r="STD21" s="31"/>
      <c r="STE21" s="264"/>
      <c r="STH21" s="30"/>
      <c r="STK21" s="30"/>
      <c r="STN21" s="30"/>
      <c r="STQ21" s="30"/>
      <c r="STT21" s="30"/>
      <c r="STW21" s="30"/>
      <c r="STZ21" s="30"/>
      <c r="SUC21" s="30"/>
      <c r="SUF21" s="30"/>
      <c r="SUI21" s="30"/>
      <c r="SUL21" s="30"/>
      <c r="SUO21" s="30"/>
      <c r="SUR21" s="30"/>
      <c r="SUU21" s="30"/>
      <c r="SUX21" s="31"/>
      <c r="SUY21" s="264"/>
      <c r="SVB21" s="30"/>
      <c r="SVE21" s="30"/>
      <c r="SVH21" s="30"/>
      <c r="SVK21" s="30"/>
      <c r="SVN21" s="30"/>
      <c r="SVQ21" s="30"/>
      <c r="SVT21" s="30"/>
      <c r="SVW21" s="30"/>
      <c r="SVZ21" s="30"/>
      <c r="SWC21" s="30"/>
      <c r="SWF21" s="30"/>
      <c r="SWI21" s="30"/>
      <c r="SWL21" s="30"/>
      <c r="SWO21" s="30"/>
      <c r="SWR21" s="31"/>
      <c r="SWS21" s="264"/>
      <c r="SWV21" s="30"/>
      <c r="SWY21" s="30"/>
      <c r="SXB21" s="30"/>
      <c r="SXE21" s="30"/>
      <c r="SXH21" s="30"/>
      <c r="SXK21" s="30"/>
      <c r="SXN21" s="30"/>
      <c r="SXQ21" s="30"/>
      <c r="SXT21" s="30"/>
      <c r="SXW21" s="30"/>
      <c r="SXZ21" s="30"/>
      <c r="SYC21" s="30"/>
      <c r="SYF21" s="30"/>
      <c r="SYI21" s="30"/>
      <c r="SYL21" s="31"/>
      <c r="SYM21" s="264"/>
      <c r="SYP21" s="30"/>
      <c r="SYS21" s="30"/>
      <c r="SYV21" s="30"/>
      <c r="SYY21" s="30"/>
      <c r="SZB21" s="30"/>
      <c r="SZE21" s="30"/>
      <c r="SZH21" s="30"/>
      <c r="SZK21" s="30"/>
      <c r="SZN21" s="30"/>
      <c r="SZQ21" s="30"/>
      <c r="SZT21" s="30"/>
      <c r="SZW21" s="30"/>
      <c r="SZZ21" s="30"/>
      <c r="TAC21" s="30"/>
      <c r="TAF21" s="31"/>
      <c r="TAG21" s="264"/>
      <c r="TAJ21" s="30"/>
      <c r="TAM21" s="30"/>
      <c r="TAP21" s="30"/>
      <c r="TAS21" s="30"/>
      <c r="TAV21" s="30"/>
      <c r="TAY21" s="30"/>
      <c r="TBB21" s="30"/>
      <c r="TBE21" s="30"/>
      <c r="TBH21" s="30"/>
      <c r="TBK21" s="30"/>
      <c r="TBN21" s="30"/>
      <c r="TBQ21" s="30"/>
      <c r="TBT21" s="30"/>
      <c r="TBW21" s="30"/>
      <c r="TBZ21" s="31"/>
      <c r="TCA21" s="264"/>
      <c r="TCD21" s="30"/>
      <c r="TCG21" s="30"/>
      <c r="TCJ21" s="30"/>
      <c r="TCM21" s="30"/>
      <c r="TCP21" s="30"/>
      <c r="TCS21" s="30"/>
      <c r="TCV21" s="30"/>
      <c r="TCY21" s="30"/>
      <c r="TDB21" s="30"/>
      <c r="TDE21" s="30"/>
      <c r="TDH21" s="30"/>
      <c r="TDK21" s="30"/>
      <c r="TDN21" s="30"/>
      <c r="TDQ21" s="30"/>
      <c r="TDT21" s="31"/>
      <c r="TDU21" s="264"/>
      <c r="TDX21" s="30"/>
      <c r="TEA21" s="30"/>
      <c r="TED21" s="30"/>
      <c r="TEG21" s="30"/>
      <c r="TEJ21" s="30"/>
      <c r="TEM21" s="30"/>
      <c r="TEP21" s="30"/>
      <c r="TES21" s="30"/>
      <c r="TEV21" s="30"/>
      <c r="TEY21" s="30"/>
      <c r="TFB21" s="30"/>
      <c r="TFE21" s="30"/>
      <c r="TFH21" s="30"/>
      <c r="TFK21" s="30"/>
      <c r="TFN21" s="31"/>
      <c r="TFO21" s="264"/>
      <c r="TFR21" s="30"/>
      <c r="TFU21" s="30"/>
      <c r="TFX21" s="30"/>
      <c r="TGA21" s="30"/>
      <c r="TGD21" s="30"/>
      <c r="TGG21" s="30"/>
      <c r="TGJ21" s="30"/>
      <c r="TGM21" s="30"/>
      <c r="TGP21" s="30"/>
      <c r="TGS21" s="30"/>
      <c r="TGV21" s="30"/>
      <c r="TGY21" s="30"/>
      <c r="THB21" s="30"/>
      <c r="THE21" s="30"/>
      <c r="THH21" s="31"/>
      <c r="THI21" s="264"/>
      <c r="THL21" s="30"/>
      <c r="THO21" s="30"/>
      <c r="THR21" s="30"/>
      <c r="THU21" s="30"/>
      <c r="THX21" s="30"/>
      <c r="TIA21" s="30"/>
      <c r="TID21" s="30"/>
      <c r="TIG21" s="30"/>
      <c r="TIJ21" s="30"/>
      <c r="TIM21" s="30"/>
      <c r="TIP21" s="30"/>
      <c r="TIS21" s="30"/>
      <c r="TIV21" s="30"/>
      <c r="TIY21" s="30"/>
      <c r="TJB21" s="31"/>
      <c r="TJC21" s="264"/>
      <c r="TJF21" s="30"/>
      <c r="TJI21" s="30"/>
      <c r="TJL21" s="30"/>
      <c r="TJO21" s="30"/>
      <c r="TJR21" s="30"/>
      <c r="TJU21" s="30"/>
      <c r="TJX21" s="30"/>
      <c r="TKA21" s="30"/>
      <c r="TKD21" s="30"/>
      <c r="TKG21" s="30"/>
      <c r="TKJ21" s="30"/>
      <c r="TKM21" s="30"/>
      <c r="TKP21" s="30"/>
      <c r="TKS21" s="30"/>
      <c r="TKV21" s="31"/>
      <c r="TKW21" s="264"/>
      <c r="TKZ21" s="30"/>
      <c r="TLC21" s="30"/>
      <c r="TLF21" s="30"/>
      <c r="TLI21" s="30"/>
      <c r="TLL21" s="30"/>
      <c r="TLO21" s="30"/>
      <c r="TLR21" s="30"/>
      <c r="TLU21" s="30"/>
      <c r="TLX21" s="30"/>
      <c r="TMA21" s="30"/>
      <c r="TMD21" s="30"/>
      <c r="TMG21" s="30"/>
      <c r="TMJ21" s="30"/>
      <c r="TMM21" s="30"/>
      <c r="TMP21" s="31"/>
      <c r="TMQ21" s="264"/>
      <c r="TMT21" s="30"/>
      <c r="TMW21" s="30"/>
      <c r="TMZ21" s="30"/>
      <c r="TNC21" s="30"/>
      <c r="TNF21" s="30"/>
      <c r="TNI21" s="30"/>
      <c r="TNL21" s="30"/>
      <c r="TNO21" s="30"/>
      <c r="TNR21" s="30"/>
      <c r="TNU21" s="30"/>
      <c r="TNX21" s="30"/>
      <c r="TOA21" s="30"/>
      <c r="TOD21" s="30"/>
      <c r="TOG21" s="30"/>
      <c r="TOJ21" s="31"/>
      <c r="TOK21" s="264"/>
      <c r="TON21" s="30"/>
      <c r="TOQ21" s="30"/>
      <c r="TOT21" s="30"/>
      <c r="TOW21" s="30"/>
      <c r="TOZ21" s="30"/>
      <c r="TPC21" s="30"/>
      <c r="TPF21" s="30"/>
      <c r="TPI21" s="30"/>
      <c r="TPL21" s="30"/>
      <c r="TPO21" s="30"/>
      <c r="TPR21" s="30"/>
      <c r="TPU21" s="30"/>
      <c r="TPX21" s="30"/>
      <c r="TQA21" s="30"/>
      <c r="TQD21" s="31"/>
      <c r="TQE21" s="264"/>
      <c r="TQH21" s="30"/>
      <c r="TQK21" s="30"/>
      <c r="TQN21" s="30"/>
      <c r="TQQ21" s="30"/>
      <c r="TQT21" s="30"/>
      <c r="TQW21" s="30"/>
      <c r="TQZ21" s="30"/>
      <c r="TRC21" s="30"/>
      <c r="TRF21" s="30"/>
      <c r="TRI21" s="30"/>
      <c r="TRL21" s="30"/>
      <c r="TRO21" s="30"/>
      <c r="TRR21" s="30"/>
      <c r="TRU21" s="30"/>
      <c r="TRX21" s="31"/>
      <c r="TRY21" s="264"/>
      <c r="TSB21" s="30"/>
      <c r="TSE21" s="30"/>
      <c r="TSH21" s="30"/>
      <c r="TSK21" s="30"/>
      <c r="TSN21" s="30"/>
      <c r="TSQ21" s="30"/>
      <c r="TST21" s="30"/>
      <c r="TSW21" s="30"/>
      <c r="TSZ21" s="30"/>
      <c r="TTC21" s="30"/>
      <c r="TTF21" s="30"/>
      <c r="TTI21" s="30"/>
      <c r="TTL21" s="30"/>
      <c r="TTO21" s="30"/>
      <c r="TTR21" s="31"/>
      <c r="TTS21" s="264"/>
      <c r="TTV21" s="30"/>
      <c r="TTY21" s="30"/>
      <c r="TUB21" s="30"/>
      <c r="TUE21" s="30"/>
      <c r="TUH21" s="30"/>
      <c r="TUK21" s="30"/>
      <c r="TUN21" s="30"/>
      <c r="TUQ21" s="30"/>
      <c r="TUT21" s="30"/>
      <c r="TUW21" s="30"/>
      <c r="TUZ21" s="30"/>
      <c r="TVC21" s="30"/>
      <c r="TVF21" s="30"/>
      <c r="TVI21" s="30"/>
      <c r="TVL21" s="31"/>
      <c r="TVM21" s="264"/>
      <c r="TVP21" s="30"/>
      <c r="TVS21" s="30"/>
      <c r="TVV21" s="30"/>
      <c r="TVY21" s="30"/>
      <c r="TWB21" s="30"/>
      <c r="TWE21" s="30"/>
      <c r="TWH21" s="30"/>
      <c r="TWK21" s="30"/>
      <c r="TWN21" s="30"/>
      <c r="TWQ21" s="30"/>
      <c r="TWT21" s="30"/>
      <c r="TWW21" s="30"/>
      <c r="TWZ21" s="30"/>
      <c r="TXC21" s="30"/>
      <c r="TXF21" s="31"/>
      <c r="TXG21" s="264"/>
      <c r="TXJ21" s="30"/>
      <c r="TXM21" s="30"/>
      <c r="TXP21" s="30"/>
      <c r="TXS21" s="30"/>
      <c r="TXV21" s="30"/>
      <c r="TXY21" s="30"/>
      <c r="TYB21" s="30"/>
      <c r="TYE21" s="30"/>
      <c r="TYH21" s="30"/>
      <c r="TYK21" s="30"/>
      <c r="TYN21" s="30"/>
      <c r="TYQ21" s="30"/>
      <c r="TYT21" s="30"/>
      <c r="TYW21" s="30"/>
      <c r="TYZ21" s="31"/>
      <c r="TZA21" s="264"/>
      <c r="TZD21" s="30"/>
      <c r="TZG21" s="30"/>
      <c r="TZJ21" s="30"/>
      <c r="TZM21" s="30"/>
      <c r="TZP21" s="30"/>
      <c r="TZS21" s="30"/>
      <c r="TZV21" s="30"/>
      <c r="TZY21" s="30"/>
      <c r="UAB21" s="30"/>
      <c r="UAE21" s="30"/>
      <c r="UAH21" s="30"/>
      <c r="UAK21" s="30"/>
      <c r="UAN21" s="30"/>
      <c r="UAQ21" s="30"/>
      <c r="UAT21" s="31"/>
      <c r="UAU21" s="264"/>
      <c r="UAX21" s="30"/>
      <c r="UBA21" s="30"/>
      <c r="UBD21" s="30"/>
      <c r="UBG21" s="30"/>
      <c r="UBJ21" s="30"/>
      <c r="UBM21" s="30"/>
      <c r="UBP21" s="30"/>
      <c r="UBS21" s="30"/>
      <c r="UBV21" s="30"/>
      <c r="UBY21" s="30"/>
      <c r="UCB21" s="30"/>
      <c r="UCE21" s="30"/>
      <c r="UCH21" s="30"/>
      <c r="UCK21" s="30"/>
      <c r="UCN21" s="31"/>
      <c r="UCO21" s="264"/>
      <c r="UCR21" s="30"/>
      <c r="UCU21" s="30"/>
      <c r="UCX21" s="30"/>
      <c r="UDA21" s="30"/>
      <c r="UDD21" s="30"/>
      <c r="UDG21" s="30"/>
      <c r="UDJ21" s="30"/>
      <c r="UDM21" s="30"/>
      <c r="UDP21" s="30"/>
      <c r="UDS21" s="30"/>
      <c r="UDV21" s="30"/>
      <c r="UDY21" s="30"/>
      <c r="UEB21" s="30"/>
      <c r="UEE21" s="30"/>
      <c r="UEH21" s="31"/>
      <c r="UEI21" s="264"/>
      <c r="UEL21" s="30"/>
      <c r="UEO21" s="30"/>
      <c r="UER21" s="30"/>
      <c r="UEU21" s="30"/>
      <c r="UEX21" s="30"/>
      <c r="UFA21" s="30"/>
      <c r="UFD21" s="30"/>
      <c r="UFG21" s="30"/>
      <c r="UFJ21" s="30"/>
      <c r="UFM21" s="30"/>
      <c r="UFP21" s="30"/>
      <c r="UFS21" s="30"/>
      <c r="UFV21" s="30"/>
      <c r="UFY21" s="30"/>
      <c r="UGB21" s="31"/>
      <c r="UGC21" s="264"/>
      <c r="UGF21" s="30"/>
      <c r="UGI21" s="30"/>
      <c r="UGL21" s="30"/>
      <c r="UGO21" s="30"/>
      <c r="UGR21" s="30"/>
      <c r="UGU21" s="30"/>
      <c r="UGX21" s="30"/>
      <c r="UHA21" s="30"/>
      <c r="UHD21" s="30"/>
      <c r="UHG21" s="30"/>
      <c r="UHJ21" s="30"/>
      <c r="UHM21" s="30"/>
      <c r="UHP21" s="30"/>
      <c r="UHS21" s="30"/>
      <c r="UHV21" s="31"/>
      <c r="UHW21" s="264"/>
      <c r="UHZ21" s="30"/>
      <c r="UIC21" s="30"/>
      <c r="UIF21" s="30"/>
      <c r="UII21" s="30"/>
      <c r="UIL21" s="30"/>
      <c r="UIO21" s="30"/>
      <c r="UIR21" s="30"/>
      <c r="UIU21" s="30"/>
      <c r="UIX21" s="30"/>
      <c r="UJA21" s="30"/>
      <c r="UJD21" s="30"/>
      <c r="UJG21" s="30"/>
      <c r="UJJ21" s="30"/>
      <c r="UJM21" s="30"/>
      <c r="UJP21" s="31"/>
      <c r="UJQ21" s="264"/>
      <c r="UJT21" s="30"/>
      <c r="UJW21" s="30"/>
      <c r="UJZ21" s="30"/>
      <c r="UKC21" s="30"/>
      <c r="UKF21" s="30"/>
      <c r="UKI21" s="30"/>
      <c r="UKL21" s="30"/>
      <c r="UKO21" s="30"/>
      <c r="UKR21" s="30"/>
      <c r="UKU21" s="30"/>
      <c r="UKX21" s="30"/>
      <c r="ULA21" s="30"/>
      <c r="ULD21" s="30"/>
      <c r="ULG21" s="30"/>
      <c r="ULJ21" s="31"/>
      <c r="ULK21" s="264"/>
      <c r="ULN21" s="30"/>
      <c r="ULQ21" s="30"/>
      <c r="ULT21" s="30"/>
      <c r="ULW21" s="30"/>
      <c r="ULZ21" s="30"/>
      <c r="UMC21" s="30"/>
      <c r="UMF21" s="30"/>
      <c r="UMI21" s="30"/>
      <c r="UML21" s="30"/>
      <c r="UMO21" s="30"/>
      <c r="UMR21" s="30"/>
      <c r="UMU21" s="30"/>
      <c r="UMX21" s="30"/>
      <c r="UNA21" s="30"/>
      <c r="UND21" s="31"/>
      <c r="UNE21" s="264"/>
      <c r="UNH21" s="30"/>
      <c r="UNK21" s="30"/>
      <c r="UNN21" s="30"/>
      <c r="UNQ21" s="30"/>
      <c r="UNT21" s="30"/>
      <c r="UNW21" s="30"/>
      <c r="UNZ21" s="30"/>
      <c r="UOC21" s="30"/>
      <c r="UOF21" s="30"/>
      <c r="UOI21" s="30"/>
      <c r="UOL21" s="30"/>
      <c r="UOO21" s="30"/>
      <c r="UOR21" s="30"/>
      <c r="UOU21" s="30"/>
      <c r="UOX21" s="31"/>
      <c r="UOY21" s="264"/>
      <c r="UPB21" s="30"/>
      <c r="UPE21" s="30"/>
      <c r="UPH21" s="30"/>
      <c r="UPK21" s="30"/>
      <c r="UPN21" s="30"/>
      <c r="UPQ21" s="30"/>
      <c r="UPT21" s="30"/>
      <c r="UPW21" s="30"/>
      <c r="UPZ21" s="30"/>
      <c r="UQC21" s="30"/>
      <c r="UQF21" s="30"/>
      <c r="UQI21" s="30"/>
      <c r="UQL21" s="30"/>
      <c r="UQO21" s="30"/>
      <c r="UQR21" s="31"/>
      <c r="UQS21" s="264"/>
      <c r="UQV21" s="30"/>
      <c r="UQY21" s="30"/>
      <c r="URB21" s="30"/>
      <c r="URE21" s="30"/>
      <c r="URH21" s="30"/>
      <c r="URK21" s="30"/>
      <c r="URN21" s="30"/>
      <c r="URQ21" s="30"/>
      <c r="URT21" s="30"/>
      <c r="URW21" s="30"/>
      <c r="URZ21" s="30"/>
      <c r="USC21" s="30"/>
      <c r="USF21" s="30"/>
      <c r="USI21" s="30"/>
      <c r="USL21" s="31"/>
      <c r="USM21" s="264"/>
      <c r="USP21" s="30"/>
      <c r="USS21" s="30"/>
      <c r="USV21" s="30"/>
      <c r="USY21" s="30"/>
      <c r="UTB21" s="30"/>
      <c r="UTE21" s="30"/>
      <c r="UTH21" s="30"/>
      <c r="UTK21" s="30"/>
      <c r="UTN21" s="30"/>
      <c r="UTQ21" s="30"/>
      <c r="UTT21" s="30"/>
      <c r="UTW21" s="30"/>
      <c r="UTZ21" s="30"/>
      <c r="UUC21" s="30"/>
      <c r="UUF21" s="31"/>
      <c r="UUG21" s="264"/>
      <c r="UUJ21" s="30"/>
      <c r="UUM21" s="30"/>
      <c r="UUP21" s="30"/>
      <c r="UUS21" s="30"/>
      <c r="UUV21" s="30"/>
      <c r="UUY21" s="30"/>
      <c r="UVB21" s="30"/>
      <c r="UVE21" s="30"/>
      <c r="UVH21" s="30"/>
      <c r="UVK21" s="30"/>
      <c r="UVN21" s="30"/>
      <c r="UVQ21" s="30"/>
      <c r="UVT21" s="30"/>
      <c r="UVW21" s="30"/>
      <c r="UVZ21" s="31"/>
      <c r="UWA21" s="264"/>
      <c r="UWD21" s="30"/>
      <c r="UWG21" s="30"/>
      <c r="UWJ21" s="30"/>
      <c r="UWM21" s="30"/>
      <c r="UWP21" s="30"/>
      <c r="UWS21" s="30"/>
      <c r="UWV21" s="30"/>
      <c r="UWY21" s="30"/>
      <c r="UXB21" s="30"/>
      <c r="UXE21" s="30"/>
      <c r="UXH21" s="30"/>
      <c r="UXK21" s="30"/>
      <c r="UXN21" s="30"/>
      <c r="UXQ21" s="30"/>
      <c r="UXT21" s="31"/>
      <c r="UXU21" s="264"/>
      <c r="UXX21" s="30"/>
      <c r="UYA21" s="30"/>
      <c r="UYD21" s="30"/>
      <c r="UYG21" s="30"/>
      <c r="UYJ21" s="30"/>
      <c r="UYM21" s="30"/>
      <c r="UYP21" s="30"/>
      <c r="UYS21" s="30"/>
      <c r="UYV21" s="30"/>
      <c r="UYY21" s="30"/>
      <c r="UZB21" s="30"/>
      <c r="UZE21" s="30"/>
      <c r="UZH21" s="30"/>
      <c r="UZK21" s="30"/>
      <c r="UZN21" s="31"/>
      <c r="UZO21" s="264"/>
      <c r="UZR21" s="30"/>
      <c r="UZU21" s="30"/>
      <c r="UZX21" s="30"/>
      <c r="VAA21" s="30"/>
      <c r="VAD21" s="30"/>
      <c r="VAG21" s="30"/>
      <c r="VAJ21" s="30"/>
      <c r="VAM21" s="30"/>
      <c r="VAP21" s="30"/>
      <c r="VAS21" s="30"/>
      <c r="VAV21" s="30"/>
      <c r="VAY21" s="30"/>
      <c r="VBB21" s="30"/>
      <c r="VBE21" s="30"/>
      <c r="VBH21" s="31"/>
      <c r="VBI21" s="264"/>
      <c r="VBL21" s="30"/>
      <c r="VBO21" s="30"/>
      <c r="VBR21" s="30"/>
      <c r="VBU21" s="30"/>
      <c r="VBX21" s="30"/>
      <c r="VCA21" s="30"/>
      <c r="VCD21" s="30"/>
      <c r="VCG21" s="30"/>
      <c r="VCJ21" s="30"/>
      <c r="VCM21" s="30"/>
      <c r="VCP21" s="30"/>
      <c r="VCS21" s="30"/>
      <c r="VCV21" s="30"/>
      <c r="VCY21" s="30"/>
      <c r="VDB21" s="31"/>
      <c r="VDC21" s="264"/>
      <c r="VDF21" s="30"/>
      <c r="VDI21" s="30"/>
      <c r="VDL21" s="30"/>
      <c r="VDO21" s="30"/>
      <c r="VDR21" s="30"/>
      <c r="VDU21" s="30"/>
      <c r="VDX21" s="30"/>
      <c r="VEA21" s="30"/>
      <c r="VED21" s="30"/>
      <c r="VEG21" s="30"/>
      <c r="VEJ21" s="30"/>
      <c r="VEM21" s="30"/>
      <c r="VEP21" s="30"/>
      <c r="VES21" s="30"/>
      <c r="VEV21" s="31"/>
      <c r="VEW21" s="264"/>
      <c r="VEZ21" s="30"/>
      <c r="VFC21" s="30"/>
      <c r="VFF21" s="30"/>
      <c r="VFI21" s="30"/>
      <c r="VFL21" s="30"/>
      <c r="VFO21" s="30"/>
      <c r="VFR21" s="30"/>
      <c r="VFU21" s="30"/>
      <c r="VFX21" s="30"/>
      <c r="VGA21" s="30"/>
      <c r="VGD21" s="30"/>
      <c r="VGG21" s="30"/>
      <c r="VGJ21" s="30"/>
      <c r="VGM21" s="30"/>
      <c r="VGP21" s="31"/>
      <c r="VGQ21" s="264"/>
      <c r="VGT21" s="30"/>
      <c r="VGW21" s="30"/>
      <c r="VGZ21" s="30"/>
      <c r="VHC21" s="30"/>
      <c r="VHF21" s="30"/>
      <c r="VHI21" s="30"/>
      <c r="VHL21" s="30"/>
      <c r="VHO21" s="30"/>
      <c r="VHR21" s="30"/>
      <c r="VHU21" s="30"/>
      <c r="VHX21" s="30"/>
      <c r="VIA21" s="30"/>
      <c r="VID21" s="30"/>
      <c r="VIG21" s="30"/>
      <c r="VIJ21" s="31"/>
      <c r="VIK21" s="264"/>
      <c r="VIN21" s="30"/>
      <c r="VIQ21" s="30"/>
      <c r="VIT21" s="30"/>
      <c r="VIW21" s="30"/>
      <c r="VIZ21" s="30"/>
      <c r="VJC21" s="30"/>
      <c r="VJF21" s="30"/>
      <c r="VJI21" s="30"/>
      <c r="VJL21" s="30"/>
      <c r="VJO21" s="30"/>
      <c r="VJR21" s="30"/>
      <c r="VJU21" s="30"/>
      <c r="VJX21" s="30"/>
      <c r="VKA21" s="30"/>
      <c r="VKD21" s="31"/>
      <c r="VKE21" s="264"/>
      <c r="VKH21" s="30"/>
      <c r="VKK21" s="30"/>
      <c r="VKN21" s="30"/>
      <c r="VKQ21" s="30"/>
      <c r="VKT21" s="30"/>
      <c r="VKW21" s="30"/>
      <c r="VKZ21" s="30"/>
      <c r="VLC21" s="30"/>
      <c r="VLF21" s="30"/>
      <c r="VLI21" s="30"/>
      <c r="VLL21" s="30"/>
      <c r="VLO21" s="30"/>
      <c r="VLR21" s="30"/>
      <c r="VLU21" s="30"/>
      <c r="VLX21" s="31"/>
      <c r="VLY21" s="264"/>
      <c r="VMB21" s="30"/>
      <c r="VME21" s="30"/>
      <c r="VMH21" s="30"/>
      <c r="VMK21" s="30"/>
      <c r="VMN21" s="30"/>
      <c r="VMQ21" s="30"/>
      <c r="VMT21" s="30"/>
      <c r="VMW21" s="30"/>
      <c r="VMZ21" s="30"/>
      <c r="VNC21" s="30"/>
      <c r="VNF21" s="30"/>
      <c r="VNI21" s="30"/>
      <c r="VNL21" s="30"/>
      <c r="VNO21" s="30"/>
      <c r="VNR21" s="31"/>
      <c r="VNS21" s="264"/>
      <c r="VNV21" s="30"/>
      <c r="VNY21" s="30"/>
      <c r="VOB21" s="30"/>
      <c r="VOE21" s="30"/>
      <c r="VOH21" s="30"/>
      <c r="VOK21" s="30"/>
      <c r="VON21" s="30"/>
      <c r="VOQ21" s="30"/>
      <c r="VOT21" s="30"/>
      <c r="VOW21" s="30"/>
      <c r="VOZ21" s="30"/>
      <c r="VPC21" s="30"/>
      <c r="VPF21" s="30"/>
      <c r="VPI21" s="30"/>
      <c r="VPL21" s="31"/>
      <c r="VPM21" s="264"/>
      <c r="VPP21" s="30"/>
      <c r="VPS21" s="30"/>
      <c r="VPV21" s="30"/>
      <c r="VPY21" s="30"/>
      <c r="VQB21" s="30"/>
      <c r="VQE21" s="30"/>
      <c r="VQH21" s="30"/>
      <c r="VQK21" s="30"/>
      <c r="VQN21" s="30"/>
      <c r="VQQ21" s="30"/>
      <c r="VQT21" s="30"/>
      <c r="VQW21" s="30"/>
      <c r="VQZ21" s="30"/>
      <c r="VRC21" s="30"/>
      <c r="VRF21" s="31"/>
      <c r="VRG21" s="264"/>
      <c r="VRJ21" s="30"/>
      <c r="VRM21" s="30"/>
      <c r="VRP21" s="30"/>
      <c r="VRS21" s="30"/>
      <c r="VRV21" s="30"/>
      <c r="VRY21" s="30"/>
      <c r="VSB21" s="30"/>
      <c r="VSE21" s="30"/>
      <c r="VSH21" s="30"/>
      <c r="VSK21" s="30"/>
      <c r="VSN21" s="30"/>
      <c r="VSQ21" s="30"/>
      <c r="VST21" s="30"/>
      <c r="VSW21" s="30"/>
      <c r="VSZ21" s="31"/>
      <c r="VTA21" s="264"/>
      <c r="VTD21" s="30"/>
      <c r="VTG21" s="30"/>
      <c r="VTJ21" s="30"/>
      <c r="VTM21" s="30"/>
      <c r="VTP21" s="30"/>
      <c r="VTS21" s="30"/>
      <c r="VTV21" s="30"/>
      <c r="VTY21" s="30"/>
      <c r="VUB21" s="30"/>
      <c r="VUE21" s="30"/>
      <c r="VUH21" s="30"/>
      <c r="VUK21" s="30"/>
      <c r="VUN21" s="30"/>
      <c r="VUQ21" s="30"/>
      <c r="VUT21" s="31"/>
      <c r="VUU21" s="264"/>
      <c r="VUX21" s="30"/>
      <c r="VVA21" s="30"/>
      <c r="VVD21" s="30"/>
      <c r="VVG21" s="30"/>
      <c r="VVJ21" s="30"/>
      <c r="VVM21" s="30"/>
      <c r="VVP21" s="30"/>
      <c r="VVS21" s="30"/>
      <c r="VVV21" s="30"/>
      <c r="VVY21" s="30"/>
      <c r="VWB21" s="30"/>
      <c r="VWE21" s="30"/>
      <c r="VWH21" s="30"/>
      <c r="VWK21" s="30"/>
      <c r="VWN21" s="31"/>
      <c r="VWO21" s="264"/>
      <c r="VWR21" s="30"/>
      <c r="VWU21" s="30"/>
      <c r="VWX21" s="30"/>
      <c r="VXA21" s="30"/>
      <c r="VXD21" s="30"/>
      <c r="VXG21" s="30"/>
      <c r="VXJ21" s="30"/>
      <c r="VXM21" s="30"/>
      <c r="VXP21" s="30"/>
      <c r="VXS21" s="30"/>
      <c r="VXV21" s="30"/>
      <c r="VXY21" s="30"/>
      <c r="VYB21" s="30"/>
      <c r="VYE21" s="30"/>
      <c r="VYH21" s="31"/>
      <c r="VYI21" s="264"/>
      <c r="VYL21" s="30"/>
      <c r="VYO21" s="30"/>
      <c r="VYR21" s="30"/>
      <c r="VYU21" s="30"/>
      <c r="VYX21" s="30"/>
      <c r="VZA21" s="30"/>
      <c r="VZD21" s="30"/>
      <c r="VZG21" s="30"/>
      <c r="VZJ21" s="30"/>
      <c r="VZM21" s="30"/>
      <c r="VZP21" s="30"/>
      <c r="VZS21" s="30"/>
      <c r="VZV21" s="30"/>
      <c r="VZY21" s="30"/>
      <c r="WAB21" s="31"/>
      <c r="WAC21" s="264"/>
      <c r="WAF21" s="30"/>
      <c r="WAI21" s="30"/>
      <c r="WAL21" s="30"/>
      <c r="WAO21" s="30"/>
      <c r="WAR21" s="30"/>
      <c r="WAU21" s="30"/>
      <c r="WAX21" s="30"/>
      <c r="WBA21" s="30"/>
      <c r="WBD21" s="30"/>
      <c r="WBG21" s="30"/>
      <c r="WBJ21" s="30"/>
      <c r="WBM21" s="30"/>
      <c r="WBP21" s="30"/>
      <c r="WBS21" s="30"/>
      <c r="WBV21" s="31"/>
      <c r="WBW21" s="264"/>
      <c r="WBZ21" s="30"/>
      <c r="WCC21" s="30"/>
      <c r="WCF21" s="30"/>
      <c r="WCI21" s="30"/>
      <c r="WCL21" s="30"/>
      <c r="WCO21" s="30"/>
      <c r="WCR21" s="30"/>
      <c r="WCU21" s="30"/>
      <c r="WCX21" s="30"/>
      <c r="WDA21" s="30"/>
      <c r="WDD21" s="30"/>
      <c r="WDG21" s="30"/>
      <c r="WDJ21" s="30"/>
      <c r="WDM21" s="30"/>
      <c r="WDP21" s="31"/>
      <c r="WDQ21" s="264"/>
      <c r="WDT21" s="30"/>
      <c r="WDW21" s="30"/>
      <c r="WDZ21" s="30"/>
      <c r="WEC21" s="30"/>
      <c r="WEF21" s="30"/>
      <c r="WEI21" s="30"/>
      <c r="WEL21" s="30"/>
      <c r="WEO21" s="30"/>
      <c r="WER21" s="30"/>
      <c r="WEU21" s="30"/>
      <c r="WEX21" s="30"/>
      <c r="WFA21" s="30"/>
      <c r="WFD21" s="30"/>
      <c r="WFG21" s="30"/>
      <c r="WFJ21" s="31"/>
      <c r="WFK21" s="264"/>
      <c r="WFN21" s="30"/>
      <c r="WFQ21" s="30"/>
      <c r="WFT21" s="30"/>
      <c r="WFW21" s="30"/>
      <c r="WFZ21" s="30"/>
      <c r="WGC21" s="30"/>
      <c r="WGF21" s="30"/>
      <c r="WGI21" s="30"/>
      <c r="WGL21" s="30"/>
      <c r="WGO21" s="30"/>
      <c r="WGR21" s="30"/>
      <c r="WGU21" s="30"/>
      <c r="WGX21" s="30"/>
      <c r="WHA21" s="30"/>
      <c r="WHD21" s="31"/>
      <c r="WHE21" s="264"/>
      <c r="WHH21" s="30"/>
      <c r="WHK21" s="30"/>
      <c r="WHN21" s="30"/>
      <c r="WHQ21" s="30"/>
      <c r="WHT21" s="30"/>
      <c r="WHW21" s="30"/>
      <c r="WHZ21" s="30"/>
      <c r="WIC21" s="30"/>
      <c r="WIF21" s="30"/>
      <c r="WII21" s="30"/>
      <c r="WIL21" s="30"/>
      <c r="WIO21" s="30"/>
      <c r="WIR21" s="30"/>
      <c r="WIU21" s="30"/>
      <c r="WIX21" s="31"/>
      <c r="WIY21" s="264"/>
      <c r="WJB21" s="30"/>
      <c r="WJE21" s="30"/>
      <c r="WJH21" s="30"/>
      <c r="WJK21" s="30"/>
      <c r="WJN21" s="30"/>
      <c r="WJQ21" s="30"/>
      <c r="WJT21" s="30"/>
      <c r="WJW21" s="30"/>
      <c r="WJZ21" s="30"/>
      <c r="WKC21" s="30"/>
      <c r="WKF21" s="30"/>
      <c r="WKI21" s="30"/>
      <c r="WKL21" s="30"/>
      <c r="WKO21" s="30"/>
      <c r="WKR21" s="31"/>
      <c r="WKS21" s="264"/>
      <c r="WKV21" s="30"/>
      <c r="WKY21" s="30"/>
      <c r="WLB21" s="30"/>
      <c r="WLE21" s="30"/>
      <c r="WLH21" s="30"/>
      <c r="WLK21" s="30"/>
      <c r="WLN21" s="30"/>
      <c r="WLQ21" s="30"/>
      <c r="WLT21" s="30"/>
      <c r="WLW21" s="30"/>
      <c r="WLZ21" s="30"/>
      <c r="WMC21" s="30"/>
      <c r="WMF21" s="30"/>
      <c r="WMI21" s="30"/>
      <c r="WML21" s="31"/>
      <c r="WMM21" s="264"/>
      <c r="WMP21" s="30"/>
      <c r="WMS21" s="30"/>
      <c r="WMV21" s="30"/>
      <c r="WMY21" s="30"/>
      <c r="WNB21" s="30"/>
      <c r="WNE21" s="30"/>
      <c r="WNH21" s="30"/>
      <c r="WNK21" s="30"/>
      <c r="WNN21" s="30"/>
      <c r="WNQ21" s="30"/>
      <c r="WNT21" s="30"/>
      <c r="WNW21" s="30"/>
      <c r="WNZ21" s="30"/>
      <c r="WOC21" s="30"/>
      <c r="WOF21" s="31"/>
      <c r="WOG21" s="264"/>
      <c r="WOJ21" s="30"/>
      <c r="WOM21" s="30"/>
      <c r="WOP21" s="30"/>
      <c r="WOS21" s="30"/>
      <c r="WOV21" s="30"/>
      <c r="WOY21" s="30"/>
      <c r="WPB21" s="30"/>
      <c r="WPE21" s="30"/>
      <c r="WPH21" s="30"/>
      <c r="WPK21" s="30"/>
      <c r="WPN21" s="30"/>
      <c r="WPQ21" s="30"/>
      <c r="WPT21" s="30"/>
      <c r="WPW21" s="30"/>
      <c r="WPZ21" s="31"/>
      <c r="WQA21" s="264"/>
      <c r="WQD21" s="30"/>
      <c r="WQG21" s="30"/>
    </row>
    <row r="22" spans="1:1022 1025:2046 2049:3071 3074:4095 4098:5119 5122:6143 6146:7168 7171:8192 8195:9216 9219:11262 11265:12286 12289:13310 13313:14335 14338:15359 15362:15997" s="265" customFormat="1" ht="50.15" customHeight="1" thickBot="1" x14ac:dyDescent="0.4">
      <c r="A22" s="279" t="s">
        <v>128</v>
      </c>
      <c r="B22" s="288">
        <f>IF(SUM('Totals From Field Assessment'!B60+'Totals From Field Assessment'!B61+'Totals From Field Assessment'!B62+'Totals From Field Assessment'!B63+'Totals From Field Assessment'!D61+'Totals From Field Assessment'!D62+'Totals From Field Assessment'!D63)=4,1,0)</f>
        <v>0</v>
      </c>
      <c r="C22" s="281">
        <f t="shared" si="0"/>
        <v>1</v>
      </c>
      <c r="D22" s="286"/>
      <c r="E22" s="288">
        <f>IF(SUM('Totals From Field Assessment'!E60+'Totals From Field Assessment'!E61+'Totals From Field Assessment'!E62+'Totals From Field Assessment'!E63+'Totals From Field Assessment'!G61+'Totals From Field Assessment'!G62+'Totals From Field Assessment'!G63)=4,1,0)</f>
        <v>0</v>
      </c>
      <c r="F22" s="281">
        <f t="shared" si="1"/>
        <v>1</v>
      </c>
      <c r="G22" s="286"/>
      <c r="H22" s="288">
        <f>IF(SUM('Totals From Field Assessment'!H60+'Totals From Field Assessment'!H61+'Totals From Field Assessment'!H62+'Totals From Field Assessment'!H63+'Totals From Field Assessment'!J61+'Totals From Field Assessment'!J62+'Totals From Field Assessment'!J63)=4,1,0)</f>
        <v>0</v>
      </c>
      <c r="I22" s="281">
        <f t="shared" si="2"/>
        <v>1</v>
      </c>
      <c r="J22" s="286"/>
      <c r="K22" s="288">
        <f>IF(SUM('Totals From Field Assessment'!K60+'Totals From Field Assessment'!K61+'Totals From Field Assessment'!K62+'Totals From Field Assessment'!K63+'Totals From Field Assessment'!M61+'Totals From Field Assessment'!M62+'Totals From Field Assessment'!M63)=4,1,0)</f>
        <v>0</v>
      </c>
      <c r="L22" s="281">
        <f t="shared" si="3"/>
        <v>1</v>
      </c>
      <c r="M22" s="286"/>
      <c r="N22" s="288">
        <f>IF(SUM('Totals From Field Assessment'!N60+'Totals From Field Assessment'!N61+'Totals From Field Assessment'!N62+'Totals From Field Assessment'!N63+'Totals From Field Assessment'!P61+'Totals From Field Assessment'!P62+'Totals From Field Assessment'!P63)=4,1,0)</f>
        <v>0</v>
      </c>
      <c r="O22" s="281">
        <f t="shared" si="4"/>
        <v>1</v>
      </c>
      <c r="P22" s="286"/>
      <c r="Q22" s="288">
        <f>IF(SUM('Totals From Field Assessment'!Q60+'Totals From Field Assessment'!Q61+'Totals From Field Assessment'!Q62+'Totals From Field Assessment'!Q63+'Totals From Field Assessment'!S61+'Totals From Field Assessment'!S62+'Totals From Field Assessment'!S63)=4,1,0)</f>
        <v>0</v>
      </c>
      <c r="R22" s="281">
        <f t="shared" si="5"/>
        <v>1</v>
      </c>
      <c r="S22" s="286"/>
      <c r="T22" s="288">
        <f>IF(SUM('Totals From Field Assessment'!T60+'Totals From Field Assessment'!T61+'Totals From Field Assessment'!T62+'Totals From Field Assessment'!T63+'Totals From Field Assessment'!V61+'Totals From Field Assessment'!V62+'Totals From Field Assessment'!V63)=4,1,0)</f>
        <v>0</v>
      </c>
      <c r="U22" s="281">
        <f t="shared" si="6"/>
        <v>1</v>
      </c>
      <c r="V22" s="286"/>
      <c r="W22" s="288">
        <f>IF(SUM('Totals From Field Assessment'!W60+'Totals From Field Assessment'!W61+'Totals From Field Assessment'!W62+'Totals From Field Assessment'!W63+'Totals From Field Assessment'!Y61+'Totals From Field Assessment'!Y62+'Totals From Field Assessment'!Y63)=4,1,0)</f>
        <v>0</v>
      </c>
      <c r="X22" s="281">
        <f t="shared" si="7"/>
        <v>1</v>
      </c>
      <c r="Y22" s="286"/>
      <c r="Z22" s="288">
        <f>IF(SUM('Totals From Field Assessment'!Z60+'Totals From Field Assessment'!Z61+'Totals From Field Assessment'!Z62+'Totals From Field Assessment'!Z63+'Totals From Field Assessment'!AB61+'Totals From Field Assessment'!AB62+'Totals From Field Assessment'!AB63)=4,1,0)</f>
        <v>0</v>
      </c>
      <c r="AA22" s="281">
        <f t="shared" si="8"/>
        <v>1</v>
      </c>
      <c r="AB22" s="286"/>
      <c r="AC22" s="288">
        <f>IF(SUM('Totals From Field Assessment'!AC60+'Totals From Field Assessment'!AC61+'Totals From Field Assessment'!AC62+'Totals From Field Assessment'!AC63+'Totals From Field Assessment'!AE61+'Totals From Field Assessment'!AE62+'Totals From Field Assessment'!AE63)=4,1,0)</f>
        <v>0</v>
      </c>
      <c r="AD22" s="281">
        <f t="shared" si="9"/>
        <v>1</v>
      </c>
      <c r="AE22" s="286"/>
      <c r="AF22" s="288">
        <f>IF(SUM('Totals From Field Assessment'!AF60+'Totals From Field Assessment'!AF61+'Totals From Field Assessment'!AF62+'Totals From Field Assessment'!AF63+'Totals From Field Assessment'!AH61+'Totals From Field Assessment'!AH62+'Totals From Field Assessment'!AH63)=4,1,0)</f>
        <v>0</v>
      </c>
      <c r="AG22" s="281">
        <f t="shared" si="10"/>
        <v>1</v>
      </c>
      <c r="AH22" s="286"/>
      <c r="AI22" s="288">
        <f>IF(SUM('Totals From Field Assessment'!AI60+'Totals From Field Assessment'!AI61+'Totals From Field Assessment'!AI62+'Totals From Field Assessment'!AI63+'Totals From Field Assessment'!AK61+'Totals From Field Assessment'!AK62+'Totals From Field Assessment'!AK63)=4,1,0)</f>
        <v>0</v>
      </c>
      <c r="AJ22" s="281">
        <f t="shared" si="11"/>
        <v>1</v>
      </c>
      <c r="AK22" s="286"/>
      <c r="AL22" s="288">
        <f>IF(SUM('Totals From Field Assessment'!AL60+'Totals From Field Assessment'!AL61+'Totals From Field Assessment'!AL62+'Totals From Field Assessment'!AL63+'Totals From Field Assessment'!AN61+'Totals From Field Assessment'!AN62+'Totals From Field Assessment'!AN63)=4,1,0)</f>
        <v>0</v>
      </c>
      <c r="AM22" s="281">
        <f t="shared" si="12"/>
        <v>1</v>
      </c>
      <c r="AN22" s="286"/>
      <c r="AO22" s="288">
        <f>IF(SUM('Totals From Field Assessment'!AO60+'Totals From Field Assessment'!AO61+'Totals From Field Assessment'!AO62+'Totals From Field Assessment'!AO63+'Totals From Field Assessment'!AQ61+'Totals From Field Assessment'!AQ62+'Totals From Field Assessment'!AQ63)=4,1,0)</f>
        <v>0</v>
      </c>
      <c r="AP22" s="281">
        <f t="shared" si="13"/>
        <v>1</v>
      </c>
      <c r="AQ22" s="286"/>
      <c r="AR22" s="288">
        <f>IF(SUM('Totals From Field Assessment'!AR60+'Totals From Field Assessment'!AR61+'Totals From Field Assessment'!AR62+'Totals From Field Assessment'!AR63+'Totals From Field Assessment'!AT61+'Totals From Field Assessment'!AT62+'Totals From Field Assessment'!AT63)=4,1,0)</f>
        <v>0</v>
      </c>
      <c r="AS22" s="281">
        <f t="shared" si="14"/>
        <v>1</v>
      </c>
      <c r="AT22" s="286"/>
      <c r="AU22" s="30"/>
      <c r="AX22" s="30"/>
      <c r="BA22" s="30"/>
      <c r="BD22" s="30"/>
      <c r="BG22" s="30"/>
      <c r="BJ22" s="30"/>
      <c r="BM22" s="30"/>
      <c r="BP22" s="30"/>
      <c r="BS22" s="30"/>
      <c r="BV22" s="31"/>
      <c r="BW22" s="264"/>
      <c r="BZ22" s="30"/>
      <c r="CC22" s="30"/>
      <c r="CF22" s="30"/>
      <c r="CI22" s="30"/>
      <c r="CL22" s="30"/>
      <c r="CO22" s="30"/>
      <c r="CR22" s="30"/>
      <c r="CU22" s="30"/>
      <c r="CX22" s="30"/>
      <c r="DA22" s="30"/>
      <c r="DD22" s="30"/>
      <c r="DG22" s="30"/>
      <c r="DJ22" s="30"/>
      <c r="DM22" s="30"/>
      <c r="DP22" s="31"/>
      <c r="DQ22" s="264"/>
      <c r="DT22" s="30"/>
      <c r="DW22" s="30"/>
      <c r="DZ22" s="30"/>
      <c r="EC22" s="30"/>
      <c r="EF22" s="30"/>
      <c r="EI22" s="30"/>
      <c r="EL22" s="30"/>
      <c r="EO22" s="30"/>
      <c r="ER22" s="30"/>
      <c r="EU22" s="30"/>
      <c r="EX22" s="30"/>
      <c r="FA22" s="30"/>
      <c r="FD22" s="30"/>
      <c r="FG22" s="30"/>
      <c r="FJ22" s="31"/>
      <c r="FK22" s="264"/>
      <c r="FN22" s="30"/>
      <c r="FQ22" s="30"/>
      <c r="FT22" s="30"/>
      <c r="FW22" s="30"/>
      <c r="FZ22" s="30"/>
      <c r="GC22" s="30"/>
      <c r="GF22" s="30"/>
      <c r="GI22" s="30"/>
      <c r="GL22" s="30"/>
      <c r="GO22" s="30"/>
      <c r="GR22" s="30"/>
      <c r="GU22" s="30"/>
      <c r="GX22" s="30"/>
      <c r="HA22" s="30"/>
      <c r="HD22" s="31"/>
      <c r="HE22" s="264"/>
      <c r="HH22" s="30"/>
      <c r="HK22" s="30"/>
      <c r="HN22" s="30"/>
      <c r="HQ22" s="30"/>
      <c r="HT22" s="30"/>
      <c r="HW22" s="30"/>
      <c r="HZ22" s="30"/>
      <c r="IC22" s="30"/>
      <c r="IF22" s="30"/>
      <c r="II22" s="30"/>
      <c r="IL22" s="30"/>
      <c r="IO22" s="30"/>
      <c r="IR22" s="30"/>
      <c r="IU22" s="30"/>
      <c r="IX22" s="31"/>
      <c r="IY22" s="264"/>
      <c r="JB22" s="30"/>
      <c r="JE22" s="30"/>
      <c r="JH22" s="30"/>
      <c r="JK22" s="30"/>
      <c r="JN22" s="30"/>
      <c r="JQ22" s="30"/>
      <c r="JT22" s="30"/>
      <c r="JW22" s="30"/>
      <c r="JZ22" s="30"/>
      <c r="KC22" s="30"/>
      <c r="KF22" s="30"/>
      <c r="KI22" s="30"/>
      <c r="KL22" s="30"/>
      <c r="KO22" s="30"/>
      <c r="KR22" s="31"/>
      <c r="KS22" s="264"/>
      <c r="KV22" s="30"/>
      <c r="KY22" s="30"/>
      <c r="LB22" s="30"/>
      <c r="LE22" s="30"/>
      <c r="LH22" s="30"/>
      <c r="LK22" s="30"/>
      <c r="LN22" s="30"/>
      <c r="LQ22" s="30"/>
      <c r="LT22" s="30"/>
      <c r="LW22" s="30"/>
      <c r="LZ22" s="30"/>
      <c r="MC22" s="30"/>
      <c r="MF22" s="30"/>
      <c r="MI22" s="30"/>
      <c r="ML22" s="31"/>
      <c r="MM22" s="264"/>
      <c r="MP22" s="30"/>
      <c r="MS22" s="30"/>
      <c r="MV22" s="30"/>
      <c r="MY22" s="30"/>
      <c r="NB22" s="30"/>
      <c r="NE22" s="30"/>
      <c r="NH22" s="30"/>
      <c r="NK22" s="30"/>
      <c r="NN22" s="30"/>
      <c r="NQ22" s="30"/>
      <c r="NT22" s="30"/>
      <c r="NW22" s="30"/>
      <c r="NZ22" s="30"/>
      <c r="OC22" s="30"/>
      <c r="OF22" s="31"/>
      <c r="OG22" s="264"/>
      <c r="OJ22" s="30"/>
      <c r="OM22" s="30"/>
      <c r="OP22" s="30"/>
      <c r="OS22" s="30"/>
      <c r="OV22" s="30"/>
      <c r="OY22" s="30"/>
      <c r="PB22" s="30"/>
      <c r="PE22" s="30"/>
      <c r="PH22" s="30"/>
      <c r="PK22" s="30"/>
      <c r="PN22" s="30"/>
      <c r="PQ22" s="30"/>
      <c r="PT22" s="30"/>
      <c r="PW22" s="30"/>
      <c r="PZ22" s="31"/>
      <c r="QA22" s="264"/>
      <c r="QD22" s="30"/>
      <c r="QG22" s="30"/>
      <c r="QJ22" s="30"/>
      <c r="QM22" s="30"/>
      <c r="QP22" s="30"/>
      <c r="QS22" s="30"/>
      <c r="QV22" s="30"/>
      <c r="QY22" s="30"/>
      <c r="RB22" s="30"/>
      <c r="RE22" s="30"/>
      <c r="RH22" s="30"/>
      <c r="RK22" s="30"/>
      <c r="RN22" s="30"/>
      <c r="RQ22" s="30"/>
      <c r="RT22" s="31"/>
      <c r="RU22" s="264"/>
      <c r="RX22" s="30"/>
      <c r="SA22" s="30"/>
      <c r="SD22" s="30"/>
      <c r="SG22" s="30"/>
      <c r="SJ22" s="30"/>
      <c r="SM22" s="30"/>
      <c r="SP22" s="30"/>
      <c r="SS22" s="30"/>
      <c r="SV22" s="30"/>
      <c r="SY22" s="30"/>
      <c r="TB22" s="30"/>
      <c r="TE22" s="30"/>
      <c r="TH22" s="30"/>
      <c r="TK22" s="30"/>
      <c r="TN22" s="31"/>
      <c r="TO22" s="264"/>
      <c r="TR22" s="30"/>
      <c r="TU22" s="30"/>
      <c r="TX22" s="30"/>
      <c r="UA22" s="30"/>
      <c r="UD22" s="30"/>
      <c r="UG22" s="30"/>
      <c r="UJ22" s="30"/>
      <c r="UM22" s="30"/>
      <c r="UP22" s="30"/>
      <c r="US22" s="30"/>
      <c r="UV22" s="30"/>
      <c r="UY22" s="30"/>
      <c r="VB22" s="30"/>
      <c r="VE22" s="30"/>
      <c r="VH22" s="31"/>
      <c r="VI22" s="264"/>
      <c r="VL22" s="30"/>
      <c r="VO22" s="30"/>
      <c r="VR22" s="30"/>
      <c r="VU22" s="30"/>
      <c r="VX22" s="30"/>
      <c r="WA22" s="30"/>
      <c r="WD22" s="30"/>
      <c r="WG22" s="30"/>
      <c r="WJ22" s="30"/>
      <c r="WM22" s="30"/>
      <c r="WP22" s="30"/>
      <c r="WS22" s="30"/>
      <c r="WV22" s="30"/>
      <c r="WY22" s="30"/>
      <c r="XB22" s="31"/>
      <c r="XC22" s="264"/>
      <c r="XF22" s="30"/>
      <c r="XI22" s="30"/>
      <c r="XL22" s="30"/>
      <c r="XO22" s="30"/>
      <c r="XR22" s="30"/>
      <c r="XU22" s="30"/>
      <c r="XX22" s="30"/>
      <c r="YA22" s="30"/>
      <c r="YD22" s="30"/>
      <c r="YG22" s="30"/>
      <c r="YJ22" s="30"/>
      <c r="YM22" s="30"/>
      <c r="YP22" s="30"/>
      <c r="YS22" s="30"/>
      <c r="YV22" s="31"/>
      <c r="YW22" s="264"/>
      <c r="YZ22" s="30"/>
      <c r="ZC22" s="30"/>
      <c r="ZF22" s="30"/>
      <c r="ZI22" s="30"/>
      <c r="ZL22" s="30"/>
      <c r="ZO22" s="30"/>
      <c r="ZR22" s="30"/>
      <c r="ZU22" s="30"/>
      <c r="ZX22" s="30"/>
      <c r="AAA22" s="30"/>
      <c r="AAD22" s="30"/>
      <c r="AAG22" s="30"/>
      <c r="AAJ22" s="30"/>
      <c r="AAM22" s="30"/>
      <c r="AAP22" s="31"/>
      <c r="AAQ22" s="264"/>
      <c r="AAT22" s="30"/>
      <c r="AAW22" s="30"/>
      <c r="AAZ22" s="30"/>
      <c r="ABC22" s="30"/>
      <c r="ABF22" s="30"/>
      <c r="ABI22" s="30"/>
      <c r="ABL22" s="30"/>
      <c r="ABO22" s="30"/>
      <c r="ABR22" s="30"/>
      <c r="ABU22" s="30"/>
      <c r="ABX22" s="30"/>
      <c r="ACA22" s="30"/>
      <c r="ACD22" s="30"/>
      <c r="ACG22" s="30"/>
      <c r="ACJ22" s="31"/>
      <c r="ACK22" s="264"/>
      <c r="ACN22" s="30"/>
      <c r="ACQ22" s="30"/>
      <c r="ACT22" s="30"/>
      <c r="ACW22" s="30"/>
      <c r="ACZ22" s="30"/>
      <c r="ADC22" s="30"/>
      <c r="ADF22" s="30"/>
      <c r="ADI22" s="30"/>
      <c r="ADL22" s="30"/>
      <c r="ADO22" s="30"/>
      <c r="ADR22" s="30"/>
      <c r="ADU22" s="30"/>
      <c r="ADX22" s="30"/>
      <c r="AEA22" s="30"/>
      <c r="AED22" s="31"/>
      <c r="AEE22" s="264"/>
      <c r="AEH22" s="30"/>
      <c r="AEK22" s="30"/>
      <c r="AEN22" s="30"/>
      <c r="AEQ22" s="30"/>
      <c r="AET22" s="30"/>
      <c r="AEW22" s="30"/>
      <c r="AEZ22" s="30"/>
      <c r="AFC22" s="30"/>
      <c r="AFF22" s="30"/>
      <c r="AFI22" s="30"/>
      <c r="AFL22" s="30"/>
      <c r="AFO22" s="30"/>
      <c r="AFR22" s="30"/>
      <c r="AFU22" s="30"/>
      <c r="AFX22" s="31"/>
      <c r="AFY22" s="264"/>
      <c r="AGB22" s="30"/>
      <c r="AGE22" s="30"/>
      <c r="AGH22" s="30"/>
      <c r="AGK22" s="30"/>
      <c r="AGN22" s="30"/>
      <c r="AGQ22" s="30"/>
      <c r="AGT22" s="30"/>
      <c r="AGW22" s="30"/>
      <c r="AGZ22" s="30"/>
      <c r="AHC22" s="30"/>
      <c r="AHF22" s="30"/>
      <c r="AHI22" s="30"/>
      <c r="AHL22" s="30"/>
      <c r="AHO22" s="30"/>
      <c r="AHR22" s="31"/>
      <c r="AHS22" s="264"/>
      <c r="AHV22" s="30"/>
      <c r="AHY22" s="30"/>
      <c r="AIB22" s="30"/>
      <c r="AIE22" s="30"/>
      <c r="AIH22" s="30"/>
      <c r="AIK22" s="30"/>
      <c r="AIN22" s="30"/>
      <c r="AIQ22" s="30"/>
      <c r="AIT22" s="30"/>
      <c r="AIW22" s="30"/>
      <c r="AIZ22" s="30"/>
      <c r="AJC22" s="30"/>
      <c r="AJF22" s="30"/>
      <c r="AJI22" s="30"/>
      <c r="AJL22" s="31"/>
      <c r="AJM22" s="264"/>
      <c r="AJP22" s="30"/>
      <c r="AJS22" s="30"/>
      <c r="AJV22" s="30"/>
      <c r="AJY22" s="30"/>
      <c r="AKB22" s="30"/>
      <c r="AKE22" s="30"/>
      <c r="AKH22" s="30"/>
      <c r="AKK22" s="30"/>
      <c r="AKN22" s="30"/>
      <c r="AKQ22" s="30"/>
      <c r="AKT22" s="30"/>
      <c r="AKW22" s="30"/>
      <c r="AKZ22" s="30"/>
      <c r="ALC22" s="30"/>
      <c r="ALF22" s="31"/>
      <c r="ALG22" s="264"/>
      <c r="ALJ22" s="30"/>
      <c r="ALM22" s="30"/>
      <c r="ALP22" s="30"/>
      <c r="ALS22" s="30"/>
      <c r="ALV22" s="30"/>
      <c r="ALY22" s="30"/>
      <c r="AMB22" s="30"/>
      <c r="AME22" s="30"/>
      <c r="AMH22" s="30"/>
      <c r="AMK22" s="30"/>
      <c r="AMN22" s="30"/>
      <c r="AMQ22" s="30"/>
      <c r="AMT22" s="30"/>
      <c r="AMW22" s="30"/>
      <c r="AMZ22" s="31"/>
      <c r="ANA22" s="264"/>
      <c r="AND22" s="30"/>
      <c r="ANG22" s="30"/>
      <c r="ANJ22" s="30"/>
      <c r="ANM22" s="30"/>
      <c r="ANP22" s="30"/>
      <c r="ANS22" s="30"/>
      <c r="ANV22" s="30"/>
      <c r="ANY22" s="30"/>
      <c r="AOB22" s="30"/>
      <c r="AOE22" s="30"/>
      <c r="AOH22" s="30"/>
      <c r="AOK22" s="30"/>
      <c r="AON22" s="30"/>
      <c r="AOQ22" s="30"/>
      <c r="AOT22" s="31"/>
      <c r="AOU22" s="264"/>
      <c r="AOX22" s="30"/>
      <c r="APA22" s="30"/>
      <c r="APD22" s="30"/>
      <c r="APG22" s="30"/>
      <c r="APJ22" s="30"/>
      <c r="APM22" s="30"/>
      <c r="APP22" s="30"/>
      <c r="APS22" s="30"/>
      <c r="APV22" s="30"/>
      <c r="APY22" s="30"/>
      <c r="AQB22" s="30"/>
      <c r="AQE22" s="30"/>
      <c r="AQH22" s="30"/>
      <c r="AQK22" s="30"/>
      <c r="AQN22" s="31"/>
      <c r="AQO22" s="264"/>
      <c r="AQR22" s="30"/>
      <c r="AQU22" s="30"/>
      <c r="AQX22" s="30"/>
      <c r="ARA22" s="30"/>
      <c r="ARD22" s="30"/>
      <c r="ARG22" s="30"/>
      <c r="ARJ22" s="30"/>
      <c r="ARM22" s="30"/>
      <c r="ARP22" s="30"/>
      <c r="ARS22" s="30"/>
      <c r="ARV22" s="30"/>
      <c r="ARY22" s="30"/>
      <c r="ASB22" s="30"/>
      <c r="ASE22" s="30"/>
      <c r="ASH22" s="31"/>
      <c r="ASI22" s="264"/>
      <c r="ASL22" s="30"/>
      <c r="ASO22" s="30"/>
      <c r="ASR22" s="30"/>
      <c r="ASU22" s="30"/>
      <c r="ASX22" s="30"/>
      <c r="ATA22" s="30"/>
      <c r="ATD22" s="30"/>
      <c r="ATG22" s="30"/>
      <c r="ATJ22" s="30"/>
      <c r="ATM22" s="30"/>
      <c r="ATP22" s="30"/>
      <c r="ATS22" s="30"/>
      <c r="ATV22" s="30"/>
      <c r="ATY22" s="30"/>
      <c r="AUB22" s="31"/>
      <c r="AUC22" s="264"/>
      <c r="AUF22" s="30"/>
      <c r="AUI22" s="30"/>
      <c r="AUL22" s="30"/>
      <c r="AUO22" s="30"/>
      <c r="AUR22" s="30"/>
      <c r="AUU22" s="30"/>
      <c r="AUX22" s="30"/>
      <c r="AVA22" s="30"/>
      <c r="AVD22" s="30"/>
      <c r="AVG22" s="30"/>
      <c r="AVJ22" s="30"/>
      <c r="AVM22" s="30"/>
      <c r="AVP22" s="30"/>
      <c r="AVS22" s="30"/>
      <c r="AVV22" s="31"/>
      <c r="AVW22" s="264"/>
      <c r="AVZ22" s="30"/>
      <c r="AWC22" s="30"/>
      <c r="AWF22" s="30"/>
      <c r="AWI22" s="30"/>
      <c r="AWL22" s="30"/>
      <c r="AWO22" s="30"/>
      <c r="AWR22" s="30"/>
      <c r="AWU22" s="30"/>
      <c r="AWX22" s="30"/>
      <c r="AXA22" s="30"/>
      <c r="AXD22" s="30"/>
      <c r="AXG22" s="30"/>
      <c r="AXJ22" s="30"/>
      <c r="AXM22" s="30"/>
      <c r="AXP22" s="31"/>
      <c r="AXQ22" s="264"/>
      <c r="AXT22" s="30"/>
      <c r="AXW22" s="30"/>
      <c r="AXZ22" s="30"/>
      <c r="AYC22" s="30"/>
      <c r="AYF22" s="30"/>
      <c r="AYI22" s="30"/>
      <c r="AYL22" s="30"/>
      <c r="AYO22" s="30"/>
      <c r="AYR22" s="30"/>
      <c r="AYU22" s="30"/>
      <c r="AYX22" s="30"/>
      <c r="AZA22" s="30"/>
      <c r="AZD22" s="30"/>
      <c r="AZG22" s="30"/>
      <c r="AZJ22" s="31"/>
      <c r="AZK22" s="264"/>
      <c r="AZN22" s="30"/>
      <c r="AZQ22" s="30"/>
      <c r="AZT22" s="30"/>
      <c r="AZW22" s="30"/>
      <c r="AZZ22" s="30"/>
      <c r="BAC22" s="30"/>
      <c r="BAF22" s="30"/>
      <c r="BAI22" s="30"/>
      <c r="BAL22" s="30"/>
      <c r="BAO22" s="30"/>
      <c r="BAR22" s="30"/>
      <c r="BAU22" s="30"/>
      <c r="BAX22" s="30"/>
      <c r="BBA22" s="30"/>
      <c r="BBD22" s="31"/>
      <c r="BBE22" s="264"/>
      <c r="BBH22" s="30"/>
      <c r="BBK22" s="30"/>
      <c r="BBN22" s="30"/>
      <c r="BBQ22" s="30"/>
      <c r="BBT22" s="30"/>
      <c r="BBW22" s="30"/>
      <c r="BBZ22" s="30"/>
      <c r="BCC22" s="30"/>
      <c r="BCF22" s="30"/>
      <c r="BCI22" s="30"/>
      <c r="BCL22" s="30"/>
      <c r="BCO22" s="30"/>
      <c r="BCR22" s="30"/>
      <c r="BCU22" s="30"/>
      <c r="BCX22" s="31"/>
      <c r="BCY22" s="264"/>
      <c r="BDB22" s="30"/>
      <c r="BDE22" s="30"/>
      <c r="BDH22" s="30"/>
      <c r="BDK22" s="30"/>
      <c r="BDN22" s="30"/>
      <c r="BDQ22" s="30"/>
      <c r="BDT22" s="30"/>
      <c r="BDW22" s="30"/>
      <c r="BDZ22" s="30"/>
      <c r="BEC22" s="30"/>
      <c r="BEF22" s="30"/>
      <c r="BEI22" s="30"/>
      <c r="BEL22" s="30"/>
      <c r="BEO22" s="30"/>
      <c r="BER22" s="31"/>
      <c r="BES22" s="264"/>
      <c r="BEV22" s="30"/>
      <c r="BEY22" s="30"/>
      <c r="BFB22" s="30"/>
      <c r="BFE22" s="30"/>
      <c r="BFH22" s="30"/>
      <c r="BFK22" s="30"/>
      <c r="BFN22" s="30"/>
      <c r="BFQ22" s="30"/>
      <c r="BFT22" s="30"/>
      <c r="BFW22" s="30"/>
      <c r="BFZ22" s="30"/>
      <c r="BGC22" s="30"/>
      <c r="BGF22" s="30"/>
      <c r="BGI22" s="30"/>
      <c r="BGL22" s="31"/>
      <c r="BGM22" s="264"/>
      <c r="BGP22" s="30"/>
      <c r="BGS22" s="30"/>
      <c r="BGV22" s="30"/>
      <c r="BGY22" s="30"/>
      <c r="BHB22" s="30"/>
      <c r="BHE22" s="30"/>
      <c r="BHH22" s="30"/>
      <c r="BHK22" s="30"/>
      <c r="BHN22" s="30"/>
      <c r="BHQ22" s="30"/>
      <c r="BHT22" s="30"/>
      <c r="BHW22" s="30"/>
      <c r="BHZ22" s="30"/>
      <c r="BIC22" s="30"/>
      <c r="BIF22" s="31"/>
      <c r="BIG22" s="264"/>
      <c r="BIJ22" s="30"/>
      <c r="BIM22" s="30"/>
      <c r="BIP22" s="30"/>
      <c r="BIS22" s="30"/>
      <c r="BIV22" s="30"/>
      <c r="BIY22" s="30"/>
      <c r="BJB22" s="30"/>
      <c r="BJE22" s="30"/>
      <c r="BJH22" s="30"/>
      <c r="BJK22" s="30"/>
      <c r="BJN22" s="30"/>
      <c r="BJQ22" s="30"/>
      <c r="BJT22" s="30"/>
      <c r="BJW22" s="30"/>
      <c r="BJZ22" s="31"/>
      <c r="BKA22" s="264"/>
      <c r="BKD22" s="30"/>
      <c r="BKG22" s="30"/>
      <c r="BKJ22" s="30"/>
      <c r="BKM22" s="30"/>
      <c r="BKP22" s="30"/>
      <c r="BKS22" s="30"/>
      <c r="BKV22" s="30"/>
      <c r="BKY22" s="30"/>
      <c r="BLB22" s="30"/>
      <c r="BLE22" s="30"/>
      <c r="BLH22" s="30"/>
      <c r="BLK22" s="30"/>
      <c r="BLN22" s="30"/>
      <c r="BLQ22" s="30"/>
      <c r="BLT22" s="31"/>
      <c r="BLU22" s="264"/>
      <c r="BLX22" s="30"/>
      <c r="BMA22" s="30"/>
      <c r="BMD22" s="30"/>
      <c r="BMG22" s="30"/>
      <c r="BMJ22" s="30"/>
      <c r="BMM22" s="30"/>
      <c r="BMP22" s="30"/>
      <c r="BMS22" s="30"/>
      <c r="BMV22" s="30"/>
      <c r="BMY22" s="30"/>
      <c r="BNB22" s="30"/>
      <c r="BNE22" s="30"/>
      <c r="BNH22" s="30"/>
      <c r="BNK22" s="30"/>
      <c r="BNN22" s="31"/>
      <c r="BNO22" s="264"/>
      <c r="BNR22" s="30"/>
      <c r="BNU22" s="30"/>
      <c r="BNX22" s="30"/>
      <c r="BOA22" s="30"/>
      <c r="BOD22" s="30"/>
      <c r="BOG22" s="30"/>
      <c r="BOJ22" s="30"/>
      <c r="BOM22" s="30"/>
      <c r="BOP22" s="30"/>
      <c r="BOS22" s="30"/>
      <c r="BOV22" s="30"/>
      <c r="BOY22" s="30"/>
      <c r="BPB22" s="30"/>
      <c r="BPE22" s="30"/>
      <c r="BPH22" s="31"/>
      <c r="BPI22" s="264"/>
      <c r="BPL22" s="30"/>
      <c r="BPO22" s="30"/>
      <c r="BPR22" s="30"/>
      <c r="BPU22" s="30"/>
      <c r="BPX22" s="30"/>
      <c r="BQA22" s="30"/>
      <c r="BQD22" s="30"/>
      <c r="BQG22" s="30"/>
      <c r="BQJ22" s="30"/>
      <c r="BQM22" s="30"/>
      <c r="BQP22" s="30"/>
      <c r="BQS22" s="30"/>
      <c r="BQV22" s="30"/>
      <c r="BQY22" s="30"/>
      <c r="BRB22" s="31"/>
      <c r="BRC22" s="264"/>
      <c r="BRF22" s="30"/>
      <c r="BRI22" s="30"/>
      <c r="BRL22" s="30"/>
      <c r="BRO22" s="30"/>
      <c r="BRR22" s="30"/>
      <c r="BRU22" s="30"/>
      <c r="BRX22" s="30"/>
      <c r="BSA22" s="30"/>
      <c r="BSD22" s="30"/>
      <c r="BSG22" s="30"/>
      <c r="BSJ22" s="30"/>
      <c r="BSM22" s="30"/>
      <c r="BSP22" s="30"/>
      <c r="BSS22" s="30"/>
      <c r="BSV22" s="31"/>
      <c r="BSW22" s="264"/>
      <c r="BSZ22" s="30"/>
      <c r="BTC22" s="30"/>
      <c r="BTF22" s="30"/>
      <c r="BTI22" s="30"/>
      <c r="BTL22" s="30"/>
      <c r="BTO22" s="30"/>
      <c r="BTR22" s="30"/>
      <c r="BTU22" s="30"/>
      <c r="BTX22" s="30"/>
      <c r="BUA22" s="30"/>
      <c r="BUD22" s="30"/>
      <c r="BUG22" s="30"/>
      <c r="BUJ22" s="30"/>
      <c r="BUM22" s="30"/>
      <c r="BUP22" s="31"/>
      <c r="BUQ22" s="264"/>
      <c r="BUT22" s="30"/>
      <c r="BUW22" s="30"/>
      <c r="BUZ22" s="30"/>
      <c r="BVC22" s="30"/>
      <c r="BVF22" s="30"/>
      <c r="BVI22" s="30"/>
      <c r="BVL22" s="30"/>
      <c r="BVO22" s="30"/>
      <c r="BVR22" s="30"/>
      <c r="BVU22" s="30"/>
      <c r="BVX22" s="30"/>
      <c r="BWA22" s="30"/>
      <c r="BWD22" s="30"/>
      <c r="BWG22" s="30"/>
      <c r="BWJ22" s="31"/>
      <c r="BWK22" s="264"/>
      <c r="BWN22" s="30"/>
      <c r="BWQ22" s="30"/>
      <c r="BWT22" s="30"/>
      <c r="BWW22" s="30"/>
      <c r="BWZ22" s="30"/>
      <c r="BXC22" s="30"/>
      <c r="BXF22" s="30"/>
      <c r="BXI22" s="30"/>
      <c r="BXL22" s="30"/>
      <c r="BXO22" s="30"/>
      <c r="BXR22" s="30"/>
      <c r="BXU22" s="30"/>
      <c r="BXX22" s="30"/>
      <c r="BYA22" s="30"/>
      <c r="BYD22" s="31"/>
      <c r="BYE22" s="264"/>
      <c r="BYH22" s="30"/>
      <c r="BYK22" s="30"/>
      <c r="BYN22" s="30"/>
      <c r="BYQ22" s="30"/>
      <c r="BYT22" s="30"/>
      <c r="BYW22" s="30"/>
      <c r="BYZ22" s="30"/>
      <c r="BZC22" s="30"/>
      <c r="BZF22" s="30"/>
      <c r="BZI22" s="30"/>
      <c r="BZL22" s="30"/>
      <c r="BZO22" s="30"/>
      <c r="BZR22" s="30"/>
      <c r="BZU22" s="30"/>
      <c r="BZX22" s="31"/>
      <c r="BZY22" s="264"/>
      <c r="CAB22" s="30"/>
      <c r="CAE22" s="30"/>
      <c r="CAH22" s="30"/>
      <c r="CAK22" s="30"/>
      <c r="CAN22" s="30"/>
      <c r="CAQ22" s="30"/>
      <c r="CAT22" s="30"/>
      <c r="CAW22" s="30"/>
      <c r="CAZ22" s="30"/>
      <c r="CBC22" s="30"/>
      <c r="CBF22" s="30"/>
      <c r="CBI22" s="30"/>
      <c r="CBL22" s="30"/>
      <c r="CBO22" s="30"/>
      <c r="CBR22" s="31"/>
      <c r="CBS22" s="264"/>
      <c r="CBV22" s="30"/>
      <c r="CBY22" s="30"/>
      <c r="CCB22" s="30"/>
      <c r="CCE22" s="30"/>
      <c r="CCH22" s="30"/>
      <c r="CCK22" s="30"/>
      <c r="CCN22" s="30"/>
      <c r="CCQ22" s="30"/>
      <c r="CCT22" s="30"/>
      <c r="CCW22" s="30"/>
      <c r="CCZ22" s="30"/>
      <c r="CDC22" s="30"/>
      <c r="CDF22" s="30"/>
      <c r="CDI22" s="30"/>
      <c r="CDL22" s="31"/>
      <c r="CDM22" s="264"/>
      <c r="CDP22" s="30"/>
      <c r="CDS22" s="30"/>
      <c r="CDV22" s="30"/>
      <c r="CDY22" s="30"/>
      <c r="CEB22" s="30"/>
      <c r="CEE22" s="30"/>
      <c r="CEH22" s="30"/>
      <c r="CEK22" s="30"/>
      <c r="CEN22" s="30"/>
      <c r="CEQ22" s="30"/>
      <c r="CET22" s="30"/>
      <c r="CEW22" s="30"/>
      <c r="CEZ22" s="30"/>
      <c r="CFC22" s="30"/>
      <c r="CFF22" s="31"/>
      <c r="CFG22" s="264"/>
      <c r="CFJ22" s="30"/>
      <c r="CFM22" s="30"/>
      <c r="CFP22" s="30"/>
      <c r="CFS22" s="30"/>
      <c r="CFV22" s="30"/>
      <c r="CFY22" s="30"/>
      <c r="CGB22" s="30"/>
      <c r="CGE22" s="30"/>
      <c r="CGH22" s="30"/>
      <c r="CGK22" s="30"/>
      <c r="CGN22" s="30"/>
      <c r="CGQ22" s="30"/>
      <c r="CGT22" s="30"/>
      <c r="CGW22" s="30"/>
      <c r="CGZ22" s="31"/>
      <c r="CHA22" s="264"/>
      <c r="CHD22" s="30"/>
      <c r="CHG22" s="30"/>
      <c r="CHJ22" s="30"/>
      <c r="CHM22" s="30"/>
      <c r="CHP22" s="30"/>
      <c r="CHS22" s="30"/>
      <c r="CHV22" s="30"/>
      <c r="CHY22" s="30"/>
      <c r="CIB22" s="30"/>
      <c r="CIE22" s="30"/>
      <c r="CIH22" s="30"/>
      <c r="CIK22" s="30"/>
      <c r="CIN22" s="30"/>
      <c r="CIQ22" s="30"/>
      <c r="CIT22" s="31"/>
      <c r="CIU22" s="264"/>
      <c r="CIX22" s="30"/>
      <c r="CJA22" s="30"/>
      <c r="CJD22" s="30"/>
      <c r="CJG22" s="30"/>
      <c r="CJJ22" s="30"/>
      <c r="CJM22" s="30"/>
      <c r="CJP22" s="30"/>
      <c r="CJS22" s="30"/>
      <c r="CJV22" s="30"/>
      <c r="CJY22" s="30"/>
      <c r="CKB22" s="30"/>
      <c r="CKE22" s="30"/>
      <c r="CKH22" s="30"/>
      <c r="CKK22" s="30"/>
      <c r="CKN22" s="31"/>
      <c r="CKO22" s="264"/>
      <c r="CKR22" s="30"/>
      <c r="CKU22" s="30"/>
      <c r="CKX22" s="30"/>
      <c r="CLA22" s="30"/>
      <c r="CLD22" s="30"/>
      <c r="CLG22" s="30"/>
      <c r="CLJ22" s="30"/>
      <c r="CLM22" s="30"/>
      <c r="CLP22" s="30"/>
      <c r="CLS22" s="30"/>
      <c r="CLV22" s="30"/>
      <c r="CLY22" s="30"/>
      <c r="CMB22" s="30"/>
      <c r="CME22" s="30"/>
      <c r="CMH22" s="31"/>
      <c r="CMI22" s="264"/>
      <c r="CML22" s="30"/>
      <c r="CMO22" s="30"/>
      <c r="CMR22" s="30"/>
      <c r="CMU22" s="30"/>
      <c r="CMX22" s="30"/>
      <c r="CNA22" s="30"/>
      <c r="CND22" s="30"/>
      <c r="CNG22" s="30"/>
      <c r="CNJ22" s="30"/>
      <c r="CNM22" s="30"/>
      <c r="CNP22" s="30"/>
      <c r="CNS22" s="30"/>
      <c r="CNV22" s="30"/>
      <c r="CNY22" s="30"/>
      <c r="COB22" s="31"/>
      <c r="COC22" s="264"/>
      <c r="COF22" s="30"/>
      <c r="COI22" s="30"/>
      <c r="COL22" s="30"/>
      <c r="COO22" s="30"/>
      <c r="COR22" s="30"/>
      <c r="COU22" s="30"/>
      <c r="COX22" s="30"/>
      <c r="CPA22" s="30"/>
      <c r="CPD22" s="30"/>
      <c r="CPG22" s="30"/>
      <c r="CPJ22" s="30"/>
      <c r="CPM22" s="30"/>
      <c r="CPP22" s="30"/>
      <c r="CPS22" s="30"/>
      <c r="CPV22" s="31"/>
      <c r="CPW22" s="264"/>
      <c r="CPZ22" s="30"/>
      <c r="CQC22" s="30"/>
      <c r="CQF22" s="30"/>
      <c r="CQI22" s="30"/>
      <c r="CQL22" s="30"/>
      <c r="CQO22" s="30"/>
      <c r="CQR22" s="30"/>
      <c r="CQU22" s="30"/>
      <c r="CQX22" s="30"/>
      <c r="CRA22" s="30"/>
      <c r="CRD22" s="30"/>
      <c r="CRG22" s="30"/>
      <c r="CRJ22" s="30"/>
      <c r="CRM22" s="30"/>
      <c r="CRP22" s="31"/>
      <c r="CRQ22" s="264"/>
      <c r="CRT22" s="30"/>
      <c r="CRW22" s="30"/>
      <c r="CRZ22" s="30"/>
      <c r="CSC22" s="30"/>
      <c r="CSF22" s="30"/>
      <c r="CSI22" s="30"/>
      <c r="CSL22" s="30"/>
      <c r="CSO22" s="30"/>
      <c r="CSR22" s="30"/>
      <c r="CSU22" s="30"/>
      <c r="CSX22" s="30"/>
      <c r="CTA22" s="30"/>
      <c r="CTD22" s="30"/>
      <c r="CTG22" s="30"/>
      <c r="CTJ22" s="31"/>
      <c r="CTK22" s="264"/>
      <c r="CTN22" s="30"/>
      <c r="CTQ22" s="30"/>
      <c r="CTT22" s="30"/>
      <c r="CTW22" s="30"/>
      <c r="CTZ22" s="30"/>
      <c r="CUC22" s="30"/>
      <c r="CUF22" s="30"/>
      <c r="CUI22" s="30"/>
      <c r="CUL22" s="30"/>
      <c r="CUO22" s="30"/>
      <c r="CUR22" s="30"/>
      <c r="CUU22" s="30"/>
      <c r="CUX22" s="30"/>
      <c r="CVA22" s="30"/>
      <c r="CVD22" s="31"/>
      <c r="CVE22" s="264"/>
      <c r="CVH22" s="30"/>
      <c r="CVK22" s="30"/>
      <c r="CVN22" s="30"/>
      <c r="CVQ22" s="30"/>
      <c r="CVT22" s="30"/>
      <c r="CVW22" s="30"/>
      <c r="CVZ22" s="30"/>
      <c r="CWC22" s="30"/>
      <c r="CWF22" s="30"/>
      <c r="CWI22" s="30"/>
      <c r="CWL22" s="30"/>
      <c r="CWO22" s="30"/>
      <c r="CWR22" s="30"/>
      <c r="CWU22" s="30"/>
      <c r="CWX22" s="31"/>
      <c r="CWY22" s="264"/>
      <c r="CXB22" s="30"/>
      <c r="CXE22" s="30"/>
      <c r="CXH22" s="30"/>
      <c r="CXK22" s="30"/>
      <c r="CXN22" s="30"/>
      <c r="CXQ22" s="30"/>
      <c r="CXT22" s="30"/>
      <c r="CXW22" s="30"/>
      <c r="CXZ22" s="30"/>
      <c r="CYC22" s="30"/>
      <c r="CYF22" s="30"/>
      <c r="CYI22" s="30"/>
      <c r="CYL22" s="30"/>
      <c r="CYO22" s="30"/>
      <c r="CYR22" s="31"/>
      <c r="CYS22" s="264"/>
      <c r="CYV22" s="30"/>
      <c r="CYY22" s="30"/>
      <c r="CZB22" s="30"/>
      <c r="CZE22" s="30"/>
      <c r="CZH22" s="30"/>
      <c r="CZK22" s="30"/>
      <c r="CZN22" s="30"/>
      <c r="CZQ22" s="30"/>
      <c r="CZT22" s="30"/>
      <c r="CZW22" s="30"/>
      <c r="CZZ22" s="30"/>
      <c r="DAC22" s="30"/>
      <c r="DAF22" s="30"/>
      <c r="DAI22" s="30"/>
      <c r="DAL22" s="31"/>
      <c r="DAM22" s="264"/>
      <c r="DAP22" s="30"/>
      <c r="DAS22" s="30"/>
      <c r="DAV22" s="30"/>
      <c r="DAY22" s="30"/>
      <c r="DBB22" s="30"/>
      <c r="DBE22" s="30"/>
      <c r="DBH22" s="30"/>
      <c r="DBK22" s="30"/>
      <c r="DBN22" s="30"/>
      <c r="DBQ22" s="30"/>
      <c r="DBT22" s="30"/>
      <c r="DBW22" s="30"/>
      <c r="DBZ22" s="30"/>
      <c r="DCC22" s="30"/>
      <c r="DCF22" s="31"/>
      <c r="DCG22" s="264"/>
      <c r="DCJ22" s="30"/>
      <c r="DCM22" s="30"/>
      <c r="DCP22" s="30"/>
      <c r="DCS22" s="30"/>
      <c r="DCV22" s="30"/>
      <c r="DCY22" s="30"/>
      <c r="DDB22" s="30"/>
      <c r="DDE22" s="30"/>
      <c r="DDH22" s="30"/>
      <c r="DDK22" s="30"/>
      <c r="DDN22" s="30"/>
      <c r="DDQ22" s="30"/>
      <c r="DDT22" s="30"/>
      <c r="DDW22" s="30"/>
      <c r="DDZ22" s="31"/>
      <c r="DEA22" s="264"/>
      <c r="DED22" s="30"/>
      <c r="DEG22" s="30"/>
      <c r="DEJ22" s="30"/>
      <c r="DEM22" s="30"/>
      <c r="DEP22" s="30"/>
      <c r="DES22" s="30"/>
      <c r="DEV22" s="30"/>
      <c r="DEY22" s="30"/>
      <c r="DFB22" s="30"/>
      <c r="DFE22" s="30"/>
      <c r="DFH22" s="30"/>
      <c r="DFK22" s="30"/>
      <c r="DFN22" s="30"/>
      <c r="DFQ22" s="30"/>
      <c r="DFT22" s="31"/>
      <c r="DFU22" s="264"/>
      <c r="DFX22" s="30"/>
      <c r="DGA22" s="30"/>
      <c r="DGD22" s="30"/>
      <c r="DGG22" s="30"/>
      <c r="DGJ22" s="30"/>
      <c r="DGM22" s="30"/>
      <c r="DGP22" s="30"/>
      <c r="DGS22" s="30"/>
      <c r="DGV22" s="30"/>
      <c r="DGY22" s="30"/>
      <c r="DHB22" s="30"/>
      <c r="DHE22" s="30"/>
      <c r="DHH22" s="30"/>
      <c r="DHK22" s="30"/>
      <c r="DHN22" s="31"/>
      <c r="DHO22" s="264"/>
      <c r="DHR22" s="30"/>
      <c r="DHU22" s="30"/>
      <c r="DHX22" s="30"/>
      <c r="DIA22" s="30"/>
      <c r="DID22" s="30"/>
      <c r="DIG22" s="30"/>
      <c r="DIJ22" s="30"/>
      <c r="DIM22" s="30"/>
      <c r="DIP22" s="30"/>
      <c r="DIS22" s="30"/>
      <c r="DIV22" s="30"/>
      <c r="DIY22" s="30"/>
      <c r="DJB22" s="30"/>
      <c r="DJE22" s="30"/>
      <c r="DJH22" s="31"/>
      <c r="DJI22" s="264"/>
      <c r="DJL22" s="30"/>
      <c r="DJO22" s="30"/>
      <c r="DJR22" s="30"/>
      <c r="DJU22" s="30"/>
      <c r="DJX22" s="30"/>
      <c r="DKA22" s="30"/>
      <c r="DKD22" s="30"/>
      <c r="DKG22" s="30"/>
      <c r="DKJ22" s="30"/>
      <c r="DKM22" s="30"/>
      <c r="DKP22" s="30"/>
      <c r="DKS22" s="30"/>
      <c r="DKV22" s="30"/>
      <c r="DKY22" s="30"/>
      <c r="DLB22" s="31"/>
      <c r="DLC22" s="264"/>
      <c r="DLF22" s="30"/>
      <c r="DLI22" s="30"/>
      <c r="DLL22" s="30"/>
      <c r="DLO22" s="30"/>
      <c r="DLR22" s="30"/>
      <c r="DLU22" s="30"/>
      <c r="DLX22" s="30"/>
      <c r="DMA22" s="30"/>
      <c r="DMD22" s="30"/>
      <c r="DMG22" s="30"/>
      <c r="DMJ22" s="30"/>
      <c r="DMM22" s="30"/>
      <c r="DMP22" s="30"/>
      <c r="DMS22" s="30"/>
      <c r="DMV22" s="31"/>
      <c r="DMW22" s="264"/>
      <c r="DMZ22" s="30"/>
      <c r="DNC22" s="30"/>
      <c r="DNF22" s="30"/>
      <c r="DNI22" s="30"/>
      <c r="DNL22" s="30"/>
      <c r="DNO22" s="30"/>
      <c r="DNR22" s="30"/>
      <c r="DNU22" s="30"/>
      <c r="DNX22" s="30"/>
      <c r="DOA22" s="30"/>
      <c r="DOD22" s="30"/>
      <c r="DOG22" s="30"/>
      <c r="DOJ22" s="30"/>
      <c r="DOM22" s="30"/>
      <c r="DOP22" s="31"/>
      <c r="DOQ22" s="264"/>
      <c r="DOT22" s="30"/>
      <c r="DOW22" s="30"/>
      <c r="DOZ22" s="30"/>
      <c r="DPC22" s="30"/>
      <c r="DPF22" s="30"/>
      <c r="DPI22" s="30"/>
      <c r="DPL22" s="30"/>
      <c r="DPO22" s="30"/>
      <c r="DPR22" s="30"/>
      <c r="DPU22" s="30"/>
      <c r="DPX22" s="30"/>
      <c r="DQA22" s="30"/>
      <c r="DQD22" s="30"/>
      <c r="DQG22" s="30"/>
      <c r="DQJ22" s="31"/>
      <c r="DQK22" s="264"/>
      <c r="DQN22" s="30"/>
      <c r="DQQ22" s="30"/>
      <c r="DQT22" s="30"/>
      <c r="DQW22" s="30"/>
      <c r="DQZ22" s="30"/>
      <c r="DRC22" s="30"/>
      <c r="DRF22" s="30"/>
      <c r="DRI22" s="30"/>
      <c r="DRL22" s="30"/>
      <c r="DRO22" s="30"/>
      <c r="DRR22" s="30"/>
      <c r="DRU22" s="30"/>
      <c r="DRX22" s="30"/>
      <c r="DSA22" s="30"/>
      <c r="DSD22" s="31"/>
      <c r="DSE22" s="264"/>
      <c r="DSH22" s="30"/>
      <c r="DSK22" s="30"/>
      <c r="DSN22" s="30"/>
      <c r="DSQ22" s="30"/>
      <c r="DST22" s="30"/>
      <c r="DSW22" s="30"/>
      <c r="DSZ22" s="30"/>
      <c r="DTC22" s="30"/>
      <c r="DTF22" s="30"/>
      <c r="DTI22" s="30"/>
      <c r="DTL22" s="30"/>
      <c r="DTO22" s="30"/>
      <c r="DTR22" s="30"/>
      <c r="DTU22" s="30"/>
      <c r="DTX22" s="31"/>
      <c r="DTY22" s="264"/>
      <c r="DUB22" s="30"/>
      <c r="DUE22" s="30"/>
      <c r="DUH22" s="30"/>
      <c r="DUK22" s="30"/>
      <c r="DUN22" s="30"/>
      <c r="DUQ22" s="30"/>
      <c r="DUT22" s="30"/>
      <c r="DUW22" s="30"/>
      <c r="DUZ22" s="30"/>
      <c r="DVC22" s="30"/>
      <c r="DVF22" s="30"/>
      <c r="DVI22" s="30"/>
      <c r="DVL22" s="30"/>
      <c r="DVO22" s="30"/>
      <c r="DVR22" s="31"/>
      <c r="DVS22" s="264"/>
      <c r="DVV22" s="30"/>
      <c r="DVY22" s="30"/>
      <c r="DWB22" s="30"/>
      <c r="DWE22" s="30"/>
      <c r="DWH22" s="30"/>
      <c r="DWK22" s="30"/>
      <c r="DWN22" s="30"/>
      <c r="DWQ22" s="30"/>
      <c r="DWT22" s="30"/>
      <c r="DWW22" s="30"/>
      <c r="DWZ22" s="30"/>
      <c r="DXC22" s="30"/>
      <c r="DXF22" s="30"/>
      <c r="DXI22" s="30"/>
      <c r="DXL22" s="31"/>
      <c r="DXM22" s="264"/>
      <c r="DXP22" s="30"/>
      <c r="DXS22" s="30"/>
      <c r="DXV22" s="30"/>
      <c r="DXY22" s="30"/>
      <c r="DYB22" s="30"/>
      <c r="DYE22" s="30"/>
      <c r="DYH22" s="30"/>
      <c r="DYK22" s="30"/>
      <c r="DYN22" s="30"/>
      <c r="DYQ22" s="30"/>
      <c r="DYT22" s="30"/>
      <c r="DYW22" s="30"/>
      <c r="DYZ22" s="30"/>
      <c r="DZC22" s="30"/>
      <c r="DZF22" s="31"/>
      <c r="DZG22" s="264"/>
      <c r="DZJ22" s="30"/>
      <c r="DZM22" s="30"/>
      <c r="DZP22" s="30"/>
      <c r="DZS22" s="30"/>
      <c r="DZV22" s="30"/>
      <c r="DZY22" s="30"/>
      <c r="EAB22" s="30"/>
      <c r="EAE22" s="30"/>
      <c r="EAH22" s="30"/>
      <c r="EAK22" s="30"/>
      <c r="EAN22" s="30"/>
      <c r="EAQ22" s="30"/>
      <c r="EAT22" s="30"/>
      <c r="EAW22" s="30"/>
      <c r="EAZ22" s="31"/>
      <c r="EBA22" s="264"/>
      <c r="EBD22" s="30"/>
      <c r="EBG22" s="30"/>
      <c r="EBJ22" s="30"/>
      <c r="EBM22" s="30"/>
      <c r="EBP22" s="30"/>
      <c r="EBS22" s="30"/>
      <c r="EBV22" s="30"/>
      <c r="EBY22" s="30"/>
      <c r="ECB22" s="30"/>
      <c r="ECE22" s="30"/>
      <c r="ECH22" s="30"/>
      <c r="ECK22" s="30"/>
      <c r="ECN22" s="30"/>
      <c r="ECQ22" s="30"/>
      <c r="ECT22" s="31"/>
      <c r="ECU22" s="264"/>
      <c r="ECX22" s="30"/>
      <c r="EDA22" s="30"/>
      <c r="EDD22" s="30"/>
      <c r="EDG22" s="30"/>
      <c r="EDJ22" s="30"/>
      <c r="EDM22" s="30"/>
      <c r="EDP22" s="30"/>
      <c r="EDS22" s="30"/>
      <c r="EDV22" s="30"/>
      <c r="EDY22" s="30"/>
      <c r="EEB22" s="30"/>
      <c r="EEE22" s="30"/>
      <c r="EEH22" s="30"/>
      <c r="EEK22" s="30"/>
      <c r="EEN22" s="31"/>
      <c r="EEO22" s="264"/>
      <c r="EER22" s="30"/>
      <c r="EEU22" s="30"/>
      <c r="EEX22" s="30"/>
      <c r="EFA22" s="30"/>
      <c r="EFD22" s="30"/>
      <c r="EFG22" s="30"/>
      <c r="EFJ22" s="30"/>
      <c r="EFM22" s="30"/>
      <c r="EFP22" s="30"/>
      <c r="EFS22" s="30"/>
      <c r="EFV22" s="30"/>
      <c r="EFY22" s="30"/>
      <c r="EGB22" s="30"/>
      <c r="EGE22" s="30"/>
      <c r="EGH22" s="31"/>
      <c r="EGI22" s="264"/>
      <c r="EGL22" s="30"/>
      <c r="EGO22" s="30"/>
      <c r="EGR22" s="30"/>
      <c r="EGU22" s="30"/>
      <c r="EGX22" s="30"/>
      <c r="EHA22" s="30"/>
      <c r="EHD22" s="30"/>
      <c r="EHG22" s="30"/>
      <c r="EHJ22" s="30"/>
      <c r="EHM22" s="30"/>
      <c r="EHP22" s="30"/>
      <c r="EHS22" s="30"/>
      <c r="EHV22" s="30"/>
      <c r="EHY22" s="30"/>
      <c r="EIB22" s="31"/>
      <c r="EIC22" s="264"/>
      <c r="EIF22" s="30"/>
      <c r="EII22" s="30"/>
      <c r="EIL22" s="30"/>
      <c r="EIO22" s="30"/>
      <c r="EIR22" s="30"/>
      <c r="EIU22" s="30"/>
      <c r="EIX22" s="30"/>
      <c r="EJA22" s="30"/>
      <c r="EJD22" s="30"/>
      <c r="EJG22" s="30"/>
      <c r="EJJ22" s="30"/>
      <c r="EJM22" s="30"/>
      <c r="EJP22" s="30"/>
      <c r="EJS22" s="30"/>
      <c r="EJV22" s="31"/>
      <c r="EJW22" s="264"/>
      <c r="EJZ22" s="30"/>
      <c r="EKC22" s="30"/>
      <c r="EKF22" s="30"/>
      <c r="EKI22" s="30"/>
      <c r="EKL22" s="30"/>
      <c r="EKO22" s="30"/>
      <c r="EKR22" s="30"/>
      <c r="EKU22" s="30"/>
      <c r="EKX22" s="30"/>
      <c r="ELA22" s="30"/>
      <c r="ELD22" s="30"/>
      <c r="ELG22" s="30"/>
      <c r="ELJ22" s="30"/>
      <c r="ELM22" s="30"/>
      <c r="ELP22" s="31"/>
      <c r="ELQ22" s="264"/>
      <c r="ELT22" s="30"/>
      <c r="ELW22" s="30"/>
      <c r="ELZ22" s="30"/>
      <c r="EMC22" s="30"/>
      <c r="EMF22" s="30"/>
      <c r="EMI22" s="30"/>
      <c r="EML22" s="30"/>
      <c r="EMO22" s="30"/>
      <c r="EMR22" s="30"/>
      <c r="EMU22" s="30"/>
      <c r="EMX22" s="30"/>
      <c r="ENA22" s="30"/>
      <c r="END22" s="30"/>
      <c r="ENG22" s="30"/>
      <c r="ENJ22" s="31"/>
      <c r="ENK22" s="264"/>
      <c r="ENN22" s="30"/>
      <c r="ENQ22" s="30"/>
      <c r="ENT22" s="30"/>
      <c r="ENW22" s="30"/>
      <c r="ENZ22" s="30"/>
      <c r="EOC22" s="30"/>
      <c r="EOF22" s="30"/>
      <c r="EOI22" s="30"/>
      <c r="EOL22" s="30"/>
      <c r="EOO22" s="30"/>
      <c r="EOR22" s="30"/>
      <c r="EOU22" s="30"/>
      <c r="EOX22" s="30"/>
      <c r="EPA22" s="30"/>
      <c r="EPD22" s="31"/>
      <c r="EPE22" s="264"/>
      <c r="EPH22" s="30"/>
      <c r="EPK22" s="30"/>
      <c r="EPN22" s="30"/>
      <c r="EPQ22" s="30"/>
      <c r="EPT22" s="30"/>
      <c r="EPW22" s="30"/>
      <c r="EPZ22" s="30"/>
      <c r="EQC22" s="30"/>
      <c r="EQF22" s="30"/>
      <c r="EQI22" s="30"/>
      <c r="EQL22" s="30"/>
      <c r="EQO22" s="30"/>
      <c r="EQR22" s="30"/>
      <c r="EQU22" s="30"/>
      <c r="EQX22" s="31"/>
      <c r="EQY22" s="264"/>
      <c r="ERB22" s="30"/>
      <c r="ERE22" s="30"/>
      <c r="ERH22" s="30"/>
      <c r="ERK22" s="30"/>
      <c r="ERN22" s="30"/>
      <c r="ERQ22" s="30"/>
      <c r="ERT22" s="30"/>
      <c r="ERW22" s="30"/>
      <c r="ERZ22" s="30"/>
      <c r="ESC22" s="30"/>
      <c r="ESF22" s="30"/>
      <c r="ESI22" s="30"/>
      <c r="ESL22" s="30"/>
      <c r="ESO22" s="30"/>
      <c r="ESR22" s="31"/>
      <c r="ESS22" s="264"/>
      <c r="ESV22" s="30"/>
      <c r="ESY22" s="30"/>
      <c r="ETB22" s="30"/>
      <c r="ETE22" s="30"/>
      <c r="ETH22" s="30"/>
      <c r="ETK22" s="30"/>
      <c r="ETN22" s="30"/>
      <c r="ETQ22" s="30"/>
      <c r="ETT22" s="30"/>
      <c r="ETW22" s="30"/>
      <c r="ETZ22" s="30"/>
      <c r="EUC22" s="30"/>
      <c r="EUF22" s="30"/>
      <c r="EUI22" s="30"/>
      <c r="EUL22" s="31"/>
      <c r="EUM22" s="264"/>
      <c r="EUP22" s="30"/>
      <c r="EUS22" s="30"/>
      <c r="EUV22" s="30"/>
      <c r="EUY22" s="30"/>
      <c r="EVB22" s="30"/>
      <c r="EVE22" s="30"/>
      <c r="EVH22" s="30"/>
      <c r="EVK22" s="30"/>
      <c r="EVN22" s="30"/>
      <c r="EVQ22" s="30"/>
      <c r="EVT22" s="30"/>
      <c r="EVW22" s="30"/>
      <c r="EVZ22" s="30"/>
      <c r="EWC22" s="30"/>
      <c r="EWF22" s="31"/>
      <c r="EWG22" s="264"/>
      <c r="EWJ22" s="30"/>
      <c r="EWM22" s="30"/>
      <c r="EWP22" s="30"/>
      <c r="EWS22" s="30"/>
      <c r="EWV22" s="30"/>
      <c r="EWY22" s="30"/>
      <c r="EXB22" s="30"/>
      <c r="EXE22" s="30"/>
      <c r="EXH22" s="30"/>
      <c r="EXK22" s="30"/>
      <c r="EXN22" s="30"/>
      <c r="EXQ22" s="30"/>
      <c r="EXT22" s="30"/>
      <c r="EXW22" s="30"/>
      <c r="EXZ22" s="31"/>
      <c r="EYA22" s="264"/>
      <c r="EYD22" s="30"/>
      <c r="EYG22" s="30"/>
      <c r="EYJ22" s="30"/>
      <c r="EYM22" s="30"/>
      <c r="EYP22" s="30"/>
      <c r="EYS22" s="30"/>
      <c r="EYV22" s="30"/>
      <c r="EYY22" s="30"/>
      <c r="EZB22" s="30"/>
      <c r="EZE22" s="30"/>
      <c r="EZH22" s="30"/>
      <c r="EZK22" s="30"/>
      <c r="EZN22" s="30"/>
      <c r="EZQ22" s="30"/>
      <c r="EZT22" s="31"/>
      <c r="EZU22" s="264"/>
      <c r="EZX22" s="30"/>
      <c r="FAA22" s="30"/>
      <c r="FAD22" s="30"/>
      <c r="FAG22" s="30"/>
      <c r="FAJ22" s="30"/>
      <c r="FAM22" s="30"/>
      <c r="FAP22" s="30"/>
      <c r="FAS22" s="30"/>
      <c r="FAV22" s="30"/>
      <c r="FAY22" s="30"/>
      <c r="FBB22" s="30"/>
      <c r="FBE22" s="30"/>
      <c r="FBH22" s="30"/>
      <c r="FBK22" s="30"/>
      <c r="FBN22" s="31"/>
      <c r="FBO22" s="264"/>
      <c r="FBR22" s="30"/>
      <c r="FBU22" s="30"/>
      <c r="FBX22" s="30"/>
      <c r="FCA22" s="30"/>
      <c r="FCD22" s="30"/>
      <c r="FCG22" s="30"/>
      <c r="FCJ22" s="30"/>
      <c r="FCM22" s="30"/>
      <c r="FCP22" s="30"/>
      <c r="FCS22" s="30"/>
      <c r="FCV22" s="30"/>
      <c r="FCY22" s="30"/>
      <c r="FDB22" s="30"/>
      <c r="FDE22" s="30"/>
      <c r="FDH22" s="31"/>
      <c r="FDI22" s="264"/>
      <c r="FDL22" s="30"/>
      <c r="FDO22" s="30"/>
      <c r="FDR22" s="30"/>
      <c r="FDU22" s="30"/>
      <c r="FDX22" s="30"/>
      <c r="FEA22" s="30"/>
      <c r="FED22" s="30"/>
      <c r="FEG22" s="30"/>
      <c r="FEJ22" s="30"/>
      <c r="FEM22" s="30"/>
      <c r="FEP22" s="30"/>
      <c r="FES22" s="30"/>
      <c r="FEV22" s="30"/>
      <c r="FEY22" s="30"/>
      <c r="FFB22" s="31"/>
      <c r="FFC22" s="264"/>
      <c r="FFF22" s="30"/>
      <c r="FFI22" s="30"/>
      <c r="FFL22" s="30"/>
      <c r="FFO22" s="30"/>
      <c r="FFR22" s="30"/>
      <c r="FFU22" s="30"/>
      <c r="FFX22" s="30"/>
      <c r="FGA22" s="30"/>
      <c r="FGD22" s="30"/>
      <c r="FGG22" s="30"/>
      <c r="FGJ22" s="30"/>
      <c r="FGM22" s="30"/>
      <c r="FGP22" s="30"/>
      <c r="FGS22" s="30"/>
      <c r="FGV22" s="31"/>
      <c r="FGW22" s="264"/>
      <c r="FGZ22" s="30"/>
      <c r="FHC22" s="30"/>
      <c r="FHF22" s="30"/>
      <c r="FHI22" s="30"/>
      <c r="FHL22" s="30"/>
      <c r="FHO22" s="30"/>
      <c r="FHR22" s="30"/>
      <c r="FHU22" s="30"/>
      <c r="FHX22" s="30"/>
      <c r="FIA22" s="30"/>
      <c r="FID22" s="30"/>
      <c r="FIG22" s="30"/>
      <c r="FIJ22" s="30"/>
      <c r="FIM22" s="30"/>
      <c r="FIP22" s="31"/>
      <c r="FIQ22" s="264"/>
      <c r="FIT22" s="30"/>
      <c r="FIW22" s="30"/>
      <c r="FIZ22" s="30"/>
      <c r="FJC22" s="30"/>
      <c r="FJF22" s="30"/>
      <c r="FJI22" s="30"/>
      <c r="FJL22" s="30"/>
      <c r="FJO22" s="30"/>
      <c r="FJR22" s="30"/>
      <c r="FJU22" s="30"/>
      <c r="FJX22" s="30"/>
      <c r="FKA22" s="30"/>
      <c r="FKD22" s="30"/>
      <c r="FKG22" s="30"/>
      <c r="FKJ22" s="31"/>
      <c r="FKK22" s="264"/>
      <c r="FKN22" s="30"/>
      <c r="FKQ22" s="30"/>
      <c r="FKT22" s="30"/>
      <c r="FKW22" s="30"/>
      <c r="FKZ22" s="30"/>
      <c r="FLC22" s="30"/>
      <c r="FLF22" s="30"/>
      <c r="FLI22" s="30"/>
      <c r="FLL22" s="30"/>
      <c r="FLO22" s="30"/>
      <c r="FLR22" s="30"/>
      <c r="FLU22" s="30"/>
      <c r="FLX22" s="30"/>
      <c r="FMA22" s="30"/>
      <c r="FMD22" s="31"/>
      <c r="FME22" s="264"/>
      <c r="FMH22" s="30"/>
      <c r="FMK22" s="30"/>
      <c r="FMN22" s="30"/>
      <c r="FMQ22" s="30"/>
      <c r="FMT22" s="30"/>
      <c r="FMW22" s="30"/>
      <c r="FMZ22" s="30"/>
      <c r="FNC22" s="30"/>
      <c r="FNF22" s="30"/>
      <c r="FNI22" s="30"/>
      <c r="FNL22" s="30"/>
      <c r="FNO22" s="30"/>
      <c r="FNR22" s="30"/>
      <c r="FNU22" s="30"/>
      <c r="FNX22" s="31"/>
      <c r="FNY22" s="264"/>
      <c r="FOB22" s="30"/>
      <c r="FOE22" s="30"/>
      <c r="FOH22" s="30"/>
      <c r="FOK22" s="30"/>
      <c r="FON22" s="30"/>
      <c r="FOQ22" s="30"/>
      <c r="FOT22" s="30"/>
      <c r="FOW22" s="30"/>
      <c r="FOZ22" s="30"/>
      <c r="FPC22" s="30"/>
      <c r="FPF22" s="30"/>
      <c r="FPI22" s="30"/>
      <c r="FPL22" s="30"/>
      <c r="FPO22" s="30"/>
      <c r="FPR22" s="31"/>
      <c r="FPS22" s="264"/>
      <c r="FPV22" s="30"/>
      <c r="FPY22" s="30"/>
      <c r="FQB22" s="30"/>
      <c r="FQE22" s="30"/>
      <c r="FQH22" s="30"/>
      <c r="FQK22" s="30"/>
      <c r="FQN22" s="30"/>
      <c r="FQQ22" s="30"/>
      <c r="FQT22" s="30"/>
      <c r="FQW22" s="30"/>
      <c r="FQZ22" s="30"/>
      <c r="FRC22" s="30"/>
      <c r="FRF22" s="30"/>
      <c r="FRI22" s="30"/>
      <c r="FRL22" s="31"/>
      <c r="FRM22" s="264"/>
      <c r="FRP22" s="30"/>
      <c r="FRS22" s="30"/>
      <c r="FRV22" s="30"/>
      <c r="FRY22" s="30"/>
      <c r="FSB22" s="30"/>
      <c r="FSE22" s="30"/>
      <c r="FSH22" s="30"/>
      <c r="FSK22" s="30"/>
      <c r="FSN22" s="30"/>
      <c r="FSQ22" s="30"/>
      <c r="FST22" s="30"/>
      <c r="FSW22" s="30"/>
      <c r="FSZ22" s="30"/>
      <c r="FTC22" s="30"/>
      <c r="FTF22" s="31"/>
      <c r="FTG22" s="264"/>
      <c r="FTJ22" s="30"/>
      <c r="FTM22" s="30"/>
      <c r="FTP22" s="30"/>
      <c r="FTS22" s="30"/>
      <c r="FTV22" s="30"/>
      <c r="FTY22" s="30"/>
      <c r="FUB22" s="30"/>
      <c r="FUE22" s="30"/>
      <c r="FUH22" s="30"/>
      <c r="FUK22" s="30"/>
      <c r="FUN22" s="30"/>
      <c r="FUQ22" s="30"/>
      <c r="FUT22" s="30"/>
      <c r="FUW22" s="30"/>
      <c r="FUZ22" s="31"/>
      <c r="FVA22" s="264"/>
      <c r="FVD22" s="30"/>
      <c r="FVG22" s="30"/>
      <c r="FVJ22" s="30"/>
      <c r="FVM22" s="30"/>
      <c r="FVP22" s="30"/>
      <c r="FVS22" s="30"/>
      <c r="FVV22" s="30"/>
      <c r="FVY22" s="30"/>
      <c r="FWB22" s="30"/>
      <c r="FWE22" s="30"/>
      <c r="FWH22" s="30"/>
      <c r="FWK22" s="30"/>
      <c r="FWN22" s="30"/>
      <c r="FWQ22" s="30"/>
      <c r="FWT22" s="31"/>
      <c r="FWU22" s="264"/>
      <c r="FWX22" s="30"/>
      <c r="FXA22" s="30"/>
      <c r="FXD22" s="30"/>
      <c r="FXG22" s="30"/>
      <c r="FXJ22" s="30"/>
      <c r="FXM22" s="30"/>
      <c r="FXP22" s="30"/>
      <c r="FXS22" s="30"/>
      <c r="FXV22" s="30"/>
      <c r="FXY22" s="30"/>
      <c r="FYB22" s="30"/>
      <c r="FYE22" s="30"/>
      <c r="FYH22" s="30"/>
      <c r="FYK22" s="30"/>
      <c r="FYN22" s="31"/>
      <c r="FYO22" s="264"/>
      <c r="FYR22" s="30"/>
      <c r="FYU22" s="30"/>
      <c r="FYX22" s="30"/>
      <c r="FZA22" s="30"/>
      <c r="FZD22" s="30"/>
      <c r="FZG22" s="30"/>
      <c r="FZJ22" s="30"/>
      <c r="FZM22" s="30"/>
      <c r="FZP22" s="30"/>
      <c r="FZS22" s="30"/>
      <c r="FZV22" s="30"/>
      <c r="FZY22" s="30"/>
      <c r="GAB22" s="30"/>
      <c r="GAE22" s="30"/>
      <c r="GAH22" s="31"/>
      <c r="GAI22" s="264"/>
      <c r="GAL22" s="30"/>
      <c r="GAO22" s="30"/>
      <c r="GAR22" s="30"/>
      <c r="GAU22" s="30"/>
      <c r="GAX22" s="30"/>
      <c r="GBA22" s="30"/>
      <c r="GBD22" s="30"/>
      <c r="GBG22" s="30"/>
      <c r="GBJ22" s="30"/>
      <c r="GBM22" s="30"/>
      <c r="GBP22" s="30"/>
      <c r="GBS22" s="30"/>
      <c r="GBV22" s="30"/>
      <c r="GBY22" s="30"/>
      <c r="GCB22" s="31"/>
      <c r="GCC22" s="264"/>
      <c r="GCF22" s="30"/>
      <c r="GCI22" s="30"/>
      <c r="GCL22" s="30"/>
      <c r="GCO22" s="30"/>
      <c r="GCR22" s="30"/>
      <c r="GCU22" s="30"/>
      <c r="GCX22" s="30"/>
      <c r="GDA22" s="30"/>
      <c r="GDD22" s="30"/>
      <c r="GDG22" s="30"/>
      <c r="GDJ22" s="30"/>
      <c r="GDM22" s="30"/>
      <c r="GDP22" s="30"/>
      <c r="GDS22" s="30"/>
      <c r="GDV22" s="31"/>
      <c r="GDW22" s="264"/>
      <c r="GDZ22" s="30"/>
      <c r="GEC22" s="30"/>
      <c r="GEF22" s="30"/>
      <c r="GEI22" s="30"/>
      <c r="GEL22" s="30"/>
      <c r="GEO22" s="30"/>
      <c r="GER22" s="30"/>
      <c r="GEU22" s="30"/>
      <c r="GEX22" s="30"/>
      <c r="GFA22" s="30"/>
      <c r="GFD22" s="30"/>
      <c r="GFG22" s="30"/>
      <c r="GFJ22" s="30"/>
      <c r="GFM22" s="30"/>
      <c r="GFP22" s="31"/>
      <c r="GFQ22" s="264"/>
      <c r="GFT22" s="30"/>
      <c r="GFW22" s="30"/>
      <c r="GFZ22" s="30"/>
      <c r="GGC22" s="30"/>
      <c r="GGF22" s="30"/>
      <c r="GGI22" s="30"/>
      <c r="GGL22" s="30"/>
      <c r="GGO22" s="30"/>
      <c r="GGR22" s="30"/>
      <c r="GGU22" s="30"/>
      <c r="GGX22" s="30"/>
      <c r="GHA22" s="30"/>
      <c r="GHD22" s="30"/>
      <c r="GHG22" s="30"/>
      <c r="GHJ22" s="31"/>
      <c r="GHK22" s="264"/>
      <c r="GHN22" s="30"/>
      <c r="GHQ22" s="30"/>
      <c r="GHT22" s="30"/>
      <c r="GHW22" s="30"/>
      <c r="GHZ22" s="30"/>
      <c r="GIC22" s="30"/>
      <c r="GIF22" s="30"/>
      <c r="GII22" s="30"/>
      <c r="GIL22" s="30"/>
      <c r="GIO22" s="30"/>
      <c r="GIR22" s="30"/>
      <c r="GIU22" s="30"/>
      <c r="GIX22" s="30"/>
      <c r="GJA22" s="30"/>
      <c r="GJD22" s="31"/>
      <c r="GJE22" s="264"/>
      <c r="GJH22" s="30"/>
      <c r="GJK22" s="30"/>
      <c r="GJN22" s="30"/>
      <c r="GJQ22" s="30"/>
      <c r="GJT22" s="30"/>
      <c r="GJW22" s="30"/>
      <c r="GJZ22" s="30"/>
      <c r="GKC22" s="30"/>
      <c r="GKF22" s="30"/>
      <c r="GKI22" s="30"/>
      <c r="GKL22" s="30"/>
      <c r="GKO22" s="30"/>
      <c r="GKR22" s="30"/>
      <c r="GKU22" s="30"/>
      <c r="GKX22" s="31"/>
      <c r="GKY22" s="264"/>
      <c r="GLB22" s="30"/>
      <c r="GLE22" s="30"/>
      <c r="GLH22" s="30"/>
      <c r="GLK22" s="30"/>
      <c r="GLN22" s="30"/>
      <c r="GLQ22" s="30"/>
      <c r="GLT22" s="30"/>
      <c r="GLW22" s="30"/>
      <c r="GLZ22" s="30"/>
      <c r="GMC22" s="30"/>
      <c r="GMF22" s="30"/>
      <c r="GMI22" s="30"/>
      <c r="GML22" s="30"/>
      <c r="GMO22" s="30"/>
      <c r="GMR22" s="31"/>
      <c r="GMS22" s="264"/>
      <c r="GMV22" s="30"/>
      <c r="GMY22" s="30"/>
      <c r="GNB22" s="30"/>
      <c r="GNE22" s="30"/>
      <c r="GNH22" s="30"/>
      <c r="GNK22" s="30"/>
      <c r="GNN22" s="30"/>
      <c r="GNQ22" s="30"/>
      <c r="GNT22" s="30"/>
      <c r="GNW22" s="30"/>
      <c r="GNZ22" s="30"/>
      <c r="GOC22" s="30"/>
      <c r="GOF22" s="30"/>
      <c r="GOI22" s="30"/>
      <c r="GOL22" s="31"/>
      <c r="GOM22" s="264"/>
      <c r="GOP22" s="30"/>
      <c r="GOS22" s="30"/>
      <c r="GOV22" s="30"/>
      <c r="GOY22" s="30"/>
      <c r="GPB22" s="30"/>
      <c r="GPE22" s="30"/>
      <c r="GPH22" s="30"/>
      <c r="GPK22" s="30"/>
      <c r="GPN22" s="30"/>
      <c r="GPQ22" s="30"/>
      <c r="GPT22" s="30"/>
      <c r="GPW22" s="30"/>
      <c r="GPZ22" s="30"/>
      <c r="GQC22" s="30"/>
      <c r="GQF22" s="31"/>
      <c r="GQG22" s="264"/>
      <c r="GQJ22" s="30"/>
      <c r="GQM22" s="30"/>
      <c r="GQP22" s="30"/>
      <c r="GQS22" s="30"/>
      <c r="GQV22" s="30"/>
      <c r="GQY22" s="30"/>
      <c r="GRB22" s="30"/>
      <c r="GRE22" s="30"/>
      <c r="GRH22" s="30"/>
      <c r="GRK22" s="30"/>
      <c r="GRN22" s="30"/>
      <c r="GRQ22" s="30"/>
      <c r="GRT22" s="30"/>
      <c r="GRW22" s="30"/>
      <c r="GRZ22" s="31"/>
      <c r="GSA22" s="264"/>
      <c r="GSD22" s="30"/>
      <c r="GSG22" s="30"/>
      <c r="GSJ22" s="30"/>
      <c r="GSM22" s="30"/>
      <c r="GSP22" s="30"/>
      <c r="GSS22" s="30"/>
      <c r="GSV22" s="30"/>
      <c r="GSY22" s="30"/>
      <c r="GTB22" s="30"/>
      <c r="GTE22" s="30"/>
      <c r="GTH22" s="30"/>
      <c r="GTK22" s="30"/>
      <c r="GTN22" s="30"/>
      <c r="GTQ22" s="30"/>
      <c r="GTT22" s="31"/>
      <c r="GTU22" s="264"/>
      <c r="GTX22" s="30"/>
      <c r="GUA22" s="30"/>
      <c r="GUD22" s="30"/>
      <c r="GUG22" s="30"/>
      <c r="GUJ22" s="30"/>
      <c r="GUM22" s="30"/>
      <c r="GUP22" s="30"/>
      <c r="GUS22" s="30"/>
      <c r="GUV22" s="30"/>
      <c r="GUY22" s="30"/>
      <c r="GVB22" s="30"/>
      <c r="GVE22" s="30"/>
      <c r="GVH22" s="30"/>
      <c r="GVK22" s="30"/>
      <c r="GVN22" s="31"/>
      <c r="GVO22" s="264"/>
      <c r="GVR22" s="30"/>
      <c r="GVU22" s="30"/>
      <c r="GVX22" s="30"/>
      <c r="GWA22" s="30"/>
      <c r="GWD22" s="30"/>
      <c r="GWG22" s="30"/>
      <c r="GWJ22" s="30"/>
      <c r="GWM22" s="30"/>
      <c r="GWP22" s="30"/>
      <c r="GWS22" s="30"/>
      <c r="GWV22" s="30"/>
      <c r="GWY22" s="30"/>
      <c r="GXB22" s="30"/>
      <c r="GXE22" s="30"/>
      <c r="GXH22" s="31"/>
      <c r="GXI22" s="264"/>
      <c r="GXL22" s="30"/>
      <c r="GXO22" s="30"/>
      <c r="GXR22" s="30"/>
      <c r="GXU22" s="30"/>
      <c r="GXX22" s="30"/>
      <c r="GYA22" s="30"/>
      <c r="GYD22" s="30"/>
      <c r="GYG22" s="30"/>
      <c r="GYJ22" s="30"/>
      <c r="GYM22" s="30"/>
      <c r="GYP22" s="30"/>
      <c r="GYS22" s="30"/>
      <c r="GYV22" s="30"/>
      <c r="GYY22" s="30"/>
      <c r="GZB22" s="31"/>
      <c r="GZC22" s="264"/>
      <c r="GZF22" s="30"/>
      <c r="GZI22" s="30"/>
      <c r="GZL22" s="30"/>
      <c r="GZO22" s="30"/>
      <c r="GZR22" s="30"/>
      <c r="GZU22" s="30"/>
      <c r="GZX22" s="30"/>
      <c r="HAA22" s="30"/>
      <c r="HAD22" s="30"/>
      <c r="HAG22" s="30"/>
      <c r="HAJ22" s="30"/>
      <c r="HAM22" s="30"/>
      <c r="HAP22" s="30"/>
      <c r="HAS22" s="30"/>
      <c r="HAV22" s="31"/>
      <c r="HAW22" s="264"/>
      <c r="HAZ22" s="30"/>
      <c r="HBC22" s="30"/>
      <c r="HBF22" s="30"/>
      <c r="HBI22" s="30"/>
      <c r="HBL22" s="30"/>
      <c r="HBO22" s="30"/>
      <c r="HBR22" s="30"/>
      <c r="HBU22" s="30"/>
      <c r="HBX22" s="30"/>
      <c r="HCA22" s="30"/>
      <c r="HCD22" s="30"/>
      <c r="HCG22" s="30"/>
      <c r="HCJ22" s="30"/>
      <c r="HCM22" s="30"/>
      <c r="HCP22" s="31"/>
      <c r="HCQ22" s="264"/>
      <c r="HCT22" s="30"/>
      <c r="HCW22" s="30"/>
      <c r="HCZ22" s="30"/>
      <c r="HDC22" s="30"/>
      <c r="HDF22" s="30"/>
      <c r="HDI22" s="30"/>
      <c r="HDL22" s="30"/>
      <c r="HDO22" s="30"/>
      <c r="HDR22" s="30"/>
      <c r="HDU22" s="30"/>
      <c r="HDX22" s="30"/>
      <c r="HEA22" s="30"/>
      <c r="HED22" s="30"/>
      <c r="HEG22" s="30"/>
      <c r="HEJ22" s="31"/>
      <c r="HEK22" s="264"/>
      <c r="HEN22" s="30"/>
      <c r="HEQ22" s="30"/>
      <c r="HET22" s="30"/>
      <c r="HEW22" s="30"/>
      <c r="HEZ22" s="30"/>
      <c r="HFC22" s="30"/>
      <c r="HFF22" s="30"/>
      <c r="HFI22" s="30"/>
      <c r="HFL22" s="30"/>
      <c r="HFO22" s="30"/>
      <c r="HFR22" s="30"/>
      <c r="HFU22" s="30"/>
      <c r="HFX22" s="30"/>
      <c r="HGA22" s="30"/>
      <c r="HGD22" s="31"/>
      <c r="HGE22" s="264"/>
      <c r="HGH22" s="30"/>
      <c r="HGK22" s="30"/>
      <c r="HGN22" s="30"/>
      <c r="HGQ22" s="30"/>
      <c r="HGT22" s="30"/>
      <c r="HGW22" s="30"/>
      <c r="HGZ22" s="30"/>
      <c r="HHC22" s="30"/>
      <c r="HHF22" s="30"/>
      <c r="HHI22" s="30"/>
      <c r="HHL22" s="30"/>
      <c r="HHO22" s="30"/>
      <c r="HHR22" s="30"/>
      <c r="HHU22" s="30"/>
      <c r="HHX22" s="31"/>
      <c r="HHY22" s="264"/>
      <c r="HIB22" s="30"/>
      <c r="HIE22" s="30"/>
      <c r="HIH22" s="30"/>
      <c r="HIK22" s="30"/>
      <c r="HIN22" s="30"/>
      <c r="HIQ22" s="30"/>
      <c r="HIT22" s="30"/>
      <c r="HIW22" s="30"/>
      <c r="HIZ22" s="30"/>
      <c r="HJC22" s="30"/>
      <c r="HJF22" s="30"/>
      <c r="HJI22" s="30"/>
      <c r="HJL22" s="30"/>
      <c r="HJO22" s="30"/>
      <c r="HJR22" s="31"/>
      <c r="HJS22" s="264"/>
      <c r="HJV22" s="30"/>
      <c r="HJY22" s="30"/>
      <c r="HKB22" s="30"/>
      <c r="HKE22" s="30"/>
      <c r="HKH22" s="30"/>
      <c r="HKK22" s="30"/>
      <c r="HKN22" s="30"/>
      <c r="HKQ22" s="30"/>
      <c r="HKT22" s="30"/>
      <c r="HKW22" s="30"/>
      <c r="HKZ22" s="30"/>
      <c r="HLC22" s="30"/>
      <c r="HLF22" s="30"/>
      <c r="HLI22" s="30"/>
      <c r="HLL22" s="31"/>
      <c r="HLM22" s="264"/>
      <c r="HLP22" s="30"/>
      <c r="HLS22" s="30"/>
      <c r="HLV22" s="30"/>
      <c r="HLY22" s="30"/>
      <c r="HMB22" s="30"/>
      <c r="HME22" s="30"/>
      <c r="HMH22" s="30"/>
      <c r="HMK22" s="30"/>
      <c r="HMN22" s="30"/>
      <c r="HMQ22" s="30"/>
      <c r="HMT22" s="30"/>
      <c r="HMW22" s="30"/>
      <c r="HMZ22" s="30"/>
      <c r="HNC22" s="30"/>
      <c r="HNF22" s="31"/>
      <c r="HNG22" s="264"/>
      <c r="HNJ22" s="30"/>
      <c r="HNM22" s="30"/>
      <c r="HNP22" s="30"/>
      <c r="HNS22" s="30"/>
      <c r="HNV22" s="30"/>
      <c r="HNY22" s="30"/>
      <c r="HOB22" s="30"/>
      <c r="HOE22" s="30"/>
      <c r="HOH22" s="30"/>
      <c r="HOK22" s="30"/>
      <c r="HON22" s="30"/>
      <c r="HOQ22" s="30"/>
      <c r="HOT22" s="30"/>
      <c r="HOW22" s="30"/>
      <c r="HOZ22" s="31"/>
      <c r="HPA22" s="264"/>
      <c r="HPD22" s="30"/>
      <c r="HPG22" s="30"/>
      <c r="HPJ22" s="30"/>
      <c r="HPM22" s="30"/>
      <c r="HPP22" s="30"/>
      <c r="HPS22" s="30"/>
      <c r="HPV22" s="30"/>
      <c r="HPY22" s="30"/>
      <c r="HQB22" s="30"/>
      <c r="HQE22" s="30"/>
      <c r="HQH22" s="30"/>
      <c r="HQK22" s="30"/>
      <c r="HQN22" s="30"/>
      <c r="HQQ22" s="30"/>
      <c r="HQT22" s="31"/>
      <c r="HQU22" s="264"/>
      <c r="HQX22" s="30"/>
      <c r="HRA22" s="30"/>
      <c r="HRD22" s="30"/>
      <c r="HRG22" s="30"/>
      <c r="HRJ22" s="30"/>
      <c r="HRM22" s="30"/>
      <c r="HRP22" s="30"/>
      <c r="HRS22" s="30"/>
      <c r="HRV22" s="30"/>
      <c r="HRY22" s="30"/>
      <c r="HSB22" s="30"/>
      <c r="HSE22" s="30"/>
      <c r="HSH22" s="30"/>
      <c r="HSK22" s="30"/>
      <c r="HSN22" s="31"/>
      <c r="HSO22" s="264"/>
      <c r="HSR22" s="30"/>
      <c r="HSU22" s="30"/>
      <c r="HSX22" s="30"/>
      <c r="HTA22" s="30"/>
      <c r="HTD22" s="30"/>
      <c r="HTG22" s="30"/>
      <c r="HTJ22" s="30"/>
      <c r="HTM22" s="30"/>
      <c r="HTP22" s="30"/>
      <c r="HTS22" s="30"/>
      <c r="HTV22" s="30"/>
      <c r="HTY22" s="30"/>
      <c r="HUB22" s="30"/>
      <c r="HUE22" s="30"/>
      <c r="HUH22" s="31"/>
      <c r="HUI22" s="264"/>
      <c r="HUL22" s="30"/>
      <c r="HUO22" s="30"/>
      <c r="HUR22" s="30"/>
      <c r="HUU22" s="30"/>
      <c r="HUX22" s="30"/>
      <c r="HVA22" s="30"/>
      <c r="HVD22" s="30"/>
      <c r="HVG22" s="30"/>
      <c r="HVJ22" s="30"/>
      <c r="HVM22" s="30"/>
      <c r="HVP22" s="30"/>
      <c r="HVS22" s="30"/>
      <c r="HVV22" s="30"/>
      <c r="HVY22" s="30"/>
      <c r="HWB22" s="31"/>
      <c r="HWC22" s="264"/>
      <c r="HWF22" s="30"/>
      <c r="HWI22" s="30"/>
      <c r="HWL22" s="30"/>
      <c r="HWO22" s="30"/>
      <c r="HWR22" s="30"/>
      <c r="HWU22" s="30"/>
      <c r="HWX22" s="30"/>
      <c r="HXA22" s="30"/>
      <c r="HXD22" s="30"/>
      <c r="HXG22" s="30"/>
      <c r="HXJ22" s="30"/>
      <c r="HXM22" s="30"/>
      <c r="HXP22" s="30"/>
      <c r="HXS22" s="30"/>
      <c r="HXV22" s="31"/>
      <c r="HXW22" s="264"/>
      <c r="HXZ22" s="30"/>
      <c r="HYC22" s="30"/>
      <c r="HYF22" s="30"/>
      <c r="HYI22" s="30"/>
      <c r="HYL22" s="30"/>
      <c r="HYO22" s="30"/>
      <c r="HYR22" s="30"/>
      <c r="HYU22" s="30"/>
      <c r="HYX22" s="30"/>
      <c r="HZA22" s="30"/>
      <c r="HZD22" s="30"/>
      <c r="HZG22" s="30"/>
      <c r="HZJ22" s="30"/>
      <c r="HZM22" s="30"/>
      <c r="HZP22" s="31"/>
      <c r="HZQ22" s="264"/>
      <c r="HZT22" s="30"/>
      <c r="HZW22" s="30"/>
      <c r="HZZ22" s="30"/>
      <c r="IAC22" s="30"/>
      <c r="IAF22" s="30"/>
      <c r="IAI22" s="30"/>
      <c r="IAL22" s="30"/>
      <c r="IAO22" s="30"/>
      <c r="IAR22" s="30"/>
      <c r="IAU22" s="30"/>
      <c r="IAX22" s="30"/>
      <c r="IBA22" s="30"/>
      <c r="IBD22" s="30"/>
      <c r="IBG22" s="30"/>
      <c r="IBJ22" s="31"/>
      <c r="IBK22" s="264"/>
      <c r="IBN22" s="30"/>
      <c r="IBQ22" s="30"/>
      <c r="IBT22" s="30"/>
      <c r="IBW22" s="30"/>
      <c r="IBZ22" s="30"/>
      <c r="ICC22" s="30"/>
      <c r="ICF22" s="30"/>
      <c r="ICI22" s="30"/>
      <c r="ICL22" s="30"/>
      <c r="ICO22" s="30"/>
      <c r="ICR22" s="30"/>
      <c r="ICU22" s="30"/>
      <c r="ICX22" s="30"/>
      <c r="IDA22" s="30"/>
      <c r="IDD22" s="31"/>
      <c r="IDE22" s="264"/>
      <c r="IDH22" s="30"/>
      <c r="IDK22" s="30"/>
      <c r="IDN22" s="30"/>
      <c r="IDQ22" s="30"/>
      <c r="IDT22" s="30"/>
      <c r="IDW22" s="30"/>
      <c r="IDZ22" s="30"/>
      <c r="IEC22" s="30"/>
      <c r="IEF22" s="30"/>
      <c r="IEI22" s="30"/>
      <c r="IEL22" s="30"/>
      <c r="IEO22" s="30"/>
      <c r="IER22" s="30"/>
      <c r="IEU22" s="30"/>
      <c r="IEX22" s="31"/>
      <c r="IEY22" s="264"/>
      <c r="IFB22" s="30"/>
      <c r="IFE22" s="30"/>
      <c r="IFH22" s="30"/>
      <c r="IFK22" s="30"/>
      <c r="IFN22" s="30"/>
      <c r="IFQ22" s="30"/>
      <c r="IFT22" s="30"/>
      <c r="IFW22" s="30"/>
      <c r="IFZ22" s="30"/>
      <c r="IGC22" s="30"/>
      <c r="IGF22" s="30"/>
      <c r="IGI22" s="30"/>
      <c r="IGL22" s="30"/>
      <c r="IGO22" s="30"/>
      <c r="IGR22" s="31"/>
      <c r="IGS22" s="264"/>
      <c r="IGV22" s="30"/>
      <c r="IGY22" s="30"/>
      <c r="IHB22" s="30"/>
      <c r="IHE22" s="30"/>
      <c r="IHH22" s="30"/>
      <c r="IHK22" s="30"/>
      <c r="IHN22" s="30"/>
      <c r="IHQ22" s="30"/>
      <c r="IHT22" s="30"/>
      <c r="IHW22" s="30"/>
      <c r="IHZ22" s="30"/>
      <c r="IIC22" s="30"/>
      <c r="IIF22" s="30"/>
      <c r="III22" s="30"/>
      <c r="IIL22" s="31"/>
      <c r="IIM22" s="264"/>
      <c r="IIP22" s="30"/>
      <c r="IIS22" s="30"/>
      <c r="IIV22" s="30"/>
      <c r="IIY22" s="30"/>
      <c r="IJB22" s="30"/>
      <c r="IJE22" s="30"/>
      <c r="IJH22" s="30"/>
      <c r="IJK22" s="30"/>
      <c r="IJN22" s="30"/>
      <c r="IJQ22" s="30"/>
      <c r="IJT22" s="30"/>
      <c r="IJW22" s="30"/>
      <c r="IJZ22" s="30"/>
      <c r="IKC22" s="30"/>
      <c r="IKF22" s="31"/>
      <c r="IKG22" s="264"/>
      <c r="IKJ22" s="30"/>
      <c r="IKM22" s="30"/>
      <c r="IKP22" s="30"/>
      <c r="IKS22" s="30"/>
      <c r="IKV22" s="30"/>
      <c r="IKY22" s="30"/>
      <c r="ILB22" s="30"/>
      <c r="ILE22" s="30"/>
      <c r="ILH22" s="30"/>
      <c r="ILK22" s="30"/>
      <c r="ILN22" s="30"/>
      <c r="ILQ22" s="30"/>
      <c r="ILT22" s="30"/>
      <c r="ILW22" s="30"/>
      <c r="ILZ22" s="31"/>
      <c r="IMA22" s="264"/>
      <c r="IMD22" s="30"/>
      <c r="IMG22" s="30"/>
      <c r="IMJ22" s="30"/>
      <c r="IMM22" s="30"/>
      <c r="IMP22" s="30"/>
      <c r="IMS22" s="30"/>
      <c r="IMV22" s="30"/>
      <c r="IMY22" s="30"/>
      <c r="INB22" s="30"/>
      <c r="INE22" s="30"/>
      <c r="INH22" s="30"/>
      <c r="INK22" s="30"/>
      <c r="INN22" s="30"/>
      <c r="INQ22" s="30"/>
      <c r="INT22" s="31"/>
      <c r="INU22" s="264"/>
      <c r="INX22" s="30"/>
      <c r="IOA22" s="30"/>
      <c r="IOD22" s="30"/>
      <c r="IOG22" s="30"/>
      <c r="IOJ22" s="30"/>
      <c r="IOM22" s="30"/>
      <c r="IOP22" s="30"/>
      <c r="IOS22" s="30"/>
      <c r="IOV22" s="30"/>
      <c r="IOY22" s="30"/>
      <c r="IPB22" s="30"/>
      <c r="IPE22" s="30"/>
      <c r="IPH22" s="30"/>
      <c r="IPK22" s="30"/>
      <c r="IPN22" s="31"/>
      <c r="IPO22" s="264"/>
      <c r="IPR22" s="30"/>
      <c r="IPU22" s="30"/>
      <c r="IPX22" s="30"/>
      <c r="IQA22" s="30"/>
      <c r="IQD22" s="30"/>
      <c r="IQG22" s="30"/>
      <c r="IQJ22" s="30"/>
      <c r="IQM22" s="30"/>
      <c r="IQP22" s="30"/>
      <c r="IQS22" s="30"/>
      <c r="IQV22" s="30"/>
      <c r="IQY22" s="30"/>
      <c r="IRB22" s="30"/>
      <c r="IRE22" s="30"/>
      <c r="IRH22" s="31"/>
      <c r="IRI22" s="264"/>
      <c r="IRL22" s="30"/>
      <c r="IRO22" s="30"/>
      <c r="IRR22" s="30"/>
      <c r="IRU22" s="30"/>
      <c r="IRX22" s="30"/>
      <c r="ISA22" s="30"/>
      <c r="ISD22" s="30"/>
      <c r="ISG22" s="30"/>
      <c r="ISJ22" s="30"/>
      <c r="ISM22" s="30"/>
      <c r="ISP22" s="30"/>
      <c r="ISS22" s="30"/>
      <c r="ISV22" s="30"/>
      <c r="ISY22" s="30"/>
      <c r="ITB22" s="31"/>
      <c r="ITC22" s="264"/>
      <c r="ITF22" s="30"/>
      <c r="ITI22" s="30"/>
      <c r="ITL22" s="30"/>
      <c r="ITO22" s="30"/>
      <c r="ITR22" s="30"/>
      <c r="ITU22" s="30"/>
      <c r="ITX22" s="30"/>
      <c r="IUA22" s="30"/>
      <c r="IUD22" s="30"/>
      <c r="IUG22" s="30"/>
      <c r="IUJ22" s="30"/>
      <c r="IUM22" s="30"/>
      <c r="IUP22" s="30"/>
      <c r="IUS22" s="30"/>
      <c r="IUV22" s="31"/>
      <c r="IUW22" s="264"/>
      <c r="IUZ22" s="30"/>
      <c r="IVC22" s="30"/>
      <c r="IVF22" s="30"/>
      <c r="IVI22" s="30"/>
      <c r="IVL22" s="30"/>
      <c r="IVO22" s="30"/>
      <c r="IVR22" s="30"/>
      <c r="IVU22" s="30"/>
      <c r="IVX22" s="30"/>
      <c r="IWA22" s="30"/>
      <c r="IWD22" s="30"/>
      <c r="IWG22" s="30"/>
      <c r="IWJ22" s="30"/>
      <c r="IWM22" s="30"/>
      <c r="IWP22" s="31"/>
      <c r="IWQ22" s="264"/>
      <c r="IWT22" s="30"/>
      <c r="IWW22" s="30"/>
      <c r="IWZ22" s="30"/>
      <c r="IXC22" s="30"/>
      <c r="IXF22" s="30"/>
      <c r="IXI22" s="30"/>
      <c r="IXL22" s="30"/>
      <c r="IXO22" s="30"/>
      <c r="IXR22" s="30"/>
      <c r="IXU22" s="30"/>
      <c r="IXX22" s="30"/>
      <c r="IYA22" s="30"/>
      <c r="IYD22" s="30"/>
      <c r="IYG22" s="30"/>
      <c r="IYJ22" s="31"/>
      <c r="IYK22" s="264"/>
      <c r="IYN22" s="30"/>
      <c r="IYQ22" s="30"/>
      <c r="IYT22" s="30"/>
      <c r="IYW22" s="30"/>
      <c r="IYZ22" s="30"/>
      <c r="IZC22" s="30"/>
      <c r="IZF22" s="30"/>
      <c r="IZI22" s="30"/>
      <c r="IZL22" s="30"/>
      <c r="IZO22" s="30"/>
      <c r="IZR22" s="30"/>
      <c r="IZU22" s="30"/>
      <c r="IZX22" s="30"/>
      <c r="JAA22" s="30"/>
      <c r="JAD22" s="31"/>
      <c r="JAE22" s="264"/>
      <c r="JAH22" s="30"/>
      <c r="JAK22" s="30"/>
      <c r="JAN22" s="30"/>
      <c r="JAQ22" s="30"/>
      <c r="JAT22" s="30"/>
      <c r="JAW22" s="30"/>
      <c r="JAZ22" s="30"/>
      <c r="JBC22" s="30"/>
      <c r="JBF22" s="30"/>
      <c r="JBI22" s="30"/>
      <c r="JBL22" s="30"/>
      <c r="JBO22" s="30"/>
      <c r="JBR22" s="30"/>
      <c r="JBU22" s="30"/>
      <c r="JBX22" s="31"/>
      <c r="JBY22" s="264"/>
      <c r="JCB22" s="30"/>
      <c r="JCE22" s="30"/>
      <c r="JCH22" s="30"/>
      <c r="JCK22" s="30"/>
      <c r="JCN22" s="30"/>
      <c r="JCQ22" s="30"/>
      <c r="JCT22" s="30"/>
      <c r="JCW22" s="30"/>
      <c r="JCZ22" s="30"/>
      <c r="JDC22" s="30"/>
      <c r="JDF22" s="30"/>
      <c r="JDI22" s="30"/>
      <c r="JDL22" s="30"/>
      <c r="JDO22" s="30"/>
      <c r="JDR22" s="31"/>
      <c r="JDS22" s="264"/>
      <c r="JDV22" s="30"/>
      <c r="JDY22" s="30"/>
      <c r="JEB22" s="30"/>
      <c r="JEE22" s="30"/>
      <c r="JEH22" s="30"/>
      <c r="JEK22" s="30"/>
      <c r="JEN22" s="30"/>
      <c r="JEQ22" s="30"/>
      <c r="JET22" s="30"/>
      <c r="JEW22" s="30"/>
      <c r="JEZ22" s="30"/>
      <c r="JFC22" s="30"/>
      <c r="JFF22" s="30"/>
      <c r="JFI22" s="30"/>
      <c r="JFL22" s="31"/>
      <c r="JFM22" s="264"/>
      <c r="JFP22" s="30"/>
      <c r="JFS22" s="30"/>
      <c r="JFV22" s="30"/>
      <c r="JFY22" s="30"/>
      <c r="JGB22" s="30"/>
      <c r="JGE22" s="30"/>
      <c r="JGH22" s="30"/>
      <c r="JGK22" s="30"/>
      <c r="JGN22" s="30"/>
      <c r="JGQ22" s="30"/>
      <c r="JGT22" s="30"/>
      <c r="JGW22" s="30"/>
      <c r="JGZ22" s="30"/>
      <c r="JHC22" s="30"/>
      <c r="JHF22" s="31"/>
      <c r="JHG22" s="264"/>
      <c r="JHJ22" s="30"/>
      <c r="JHM22" s="30"/>
      <c r="JHP22" s="30"/>
      <c r="JHS22" s="30"/>
      <c r="JHV22" s="30"/>
      <c r="JHY22" s="30"/>
      <c r="JIB22" s="30"/>
      <c r="JIE22" s="30"/>
      <c r="JIH22" s="30"/>
      <c r="JIK22" s="30"/>
      <c r="JIN22" s="30"/>
      <c r="JIQ22" s="30"/>
      <c r="JIT22" s="30"/>
      <c r="JIW22" s="30"/>
      <c r="JIZ22" s="31"/>
      <c r="JJA22" s="264"/>
      <c r="JJD22" s="30"/>
      <c r="JJG22" s="30"/>
      <c r="JJJ22" s="30"/>
      <c r="JJM22" s="30"/>
      <c r="JJP22" s="30"/>
      <c r="JJS22" s="30"/>
      <c r="JJV22" s="30"/>
      <c r="JJY22" s="30"/>
      <c r="JKB22" s="30"/>
      <c r="JKE22" s="30"/>
      <c r="JKH22" s="30"/>
      <c r="JKK22" s="30"/>
      <c r="JKN22" s="30"/>
      <c r="JKQ22" s="30"/>
      <c r="JKT22" s="31"/>
      <c r="JKU22" s="264"/>
      <c r="JKX22" s="30"/>
      <c r="JLA22" s="30"/>
      <c r="JLD22" s="30"/>
      <c r="JLG22" s="30"/>
      <c r="JLJ22" s="30"/>
      <c r="JLM22" s="30"/>
      <c r="JLP22" s="30"/>
      <c r="JLS22" s="30"/>
      <c r="JLV22" s="30"/>
      <c r="JLY22" s="30"/>
      <c r="JMB22" s="30"/>
      <c r="JME22" s="30"/>
      <c r="JMH22" s="30"/>
      <c r="JMK22" s="30"/>
      <c r="JMN22" s="31"/>
      <c r="JMO22" s="264"/>
      <c r="JMR22" s="30"/>
      <c r="JMU22" s="30"/>
      <c r="JMX22" s="30"/>
      <c r="JNA22" s="30"/>
      <c r="JND22" s="30"/>
      <c r="JNG22" s="30"/>
      <c r="JNJ22" s="30"/>
      <c r="JNM22" s="30"/>
      <c r="JNP22" s="30"/>
      <c r="JNS22" s="30"/>
      <c r="JNV22" s="30"/>
      <c r="JNY22" s="30"/>
      <c r="JOB22" s="30"/>
      <c r="JOE22" s="30"/>
      <c r="JOH22" s="31"/>
      <c r="JOI22" s="264"/>
      <c r="JOL22" s="30"/>
      <c r="JOO22" s="30"/>
      <c r="JOR22" s="30"/>
      <c r="JOU22" s="30"/>
      <c r="JOX22" s="30"/>
      <c r="JPA22" s="30"/>
      <c r="JPD22" s="30"/>
      <c r="JPG22" s="30"/>
      <c r="JPJ22" s="30"/>
      <c r="JPM22" s="30"/>
      <c r="JPP22" s="30"/>
      <c r="JPS22" s="30"/>
      <c r="JPV22" s="30"/>
      <c r="JPY22" s="30"/>
      <c r="JQB22" s="31"/>
      <c r="JQC22" s="264"/>
      <c r="JQF22" s="30"/>
      <c r="JQI22" s="30"/>
      <c r="JQL22" s="30"/>
      <c r="JQO22" s="30"/>
      <c r="JQR22" s="30"/>
      <c r="JQU22" s="30"/>
      <c r="JQX22" s="30"/>
      <c r="JRA22" s="30"/>
      <c r="JRD22" s="30"/>
      <c r="JRG22" s="30"/>
      <c r="JRJ22" s="30"/>
      <c r="JRM22" s="30"/>
      <c r="JRP22" s="30"/>
      <c r="JRS22" s="30"/>
      <c r="JRV22" s="31"/>
      <c r="JRW22" s="264"/>
      <c r="JRZ22" s="30"/>
      <c r="JSC22" s="30"/>
      <c r="JSF22" s="30"/>
      <c r="JSI22" s="30"/>
      <c r="JSL22" s="30"/>
      <c r="JSO22" s="30"/>
      <c r="JSR22" s="30"/>
      <c r="JSU22" s="30"/>
      <c r="JSX22" s="30"/>
      <c r="JTA22" s="30"/>
      <c r="JTD22" s="30"/>
      <c r="JTG22" s="30"/>
      <c r="JTJ22" s="30"/>
      <c r="JTM22" s="30"/>
      <c r="JTP22" s="31"/>
      <c r="JTQ22" s="264"/>
      <c r="JTT22" s="30"/>
      <c r="JTW22" s="30"/>
      <c r="JTZ22" s="30"/>
      <c r="JUC22" s="30"/>
      <c r="JUF22" s="30"/>
      <c r="JUI22" s="30"/>
      <c r="JUL22" s="30"/>
      <c r="JUO22" s="30"/>
      <c r="JUR22" s="30"/>
      <c r="JUU22" s="30"/>
      <c r="JUX22" s="30"/>
      <c r="JVA22" s="30"/>
      <c r="JVD22" s="30"/>
      <c r="JVG22" s="30"/>
      <c r="JVJ22" s="31"/>
      <c r="JVK22" s="264"/>
      <c r="JVN22" s="30"/>
      <c r="JVQ22" s="30"/>
      <c r="JVT22" s="30"/>
      <c r="JVW22" s="30"/>
      <c r="JVZ22" s="30"/>
      <c r="JWC22" s="30"/>
      <c r="JWF22" s="30"/>
      <c r="JWI22" s="30"/>
      <c r="JWL22" s="30"/>
      <c r="JWO22" s="30"/>
      <c r="JWR22" s="30"/>
      <c r="JWU22" s="30"/>
      <c r="JWX22" s="30"/>
      <c r="JXA22" s="30"/>
      <c r="JXD22" s="31"/>
      <c r="JXE22" s="264"/>
      <c r="JXH22" s="30"/>
      <c r="JXK22" s="30"/>
      <c r="JXN22" s="30"/>
      <c r="JXQ22" s="30"/>
      <c r="JXT22" s="30"/>
      <c r="JXW22" s="30"/>
      <c r="JXZ22" s="30"/>
      <c r="JYC22" s="30"/>
      <c r="JYF22" s="30"/>
      <c r="JYI22" s="30"/>
      <c r="JYL22" s="30"/>
      <c r="JYO22" s="30"/>
      <c r="JYR22" s="30"/>
      <c r="JYU22" s="30"/>
      <c r="JYX22" s="31"/>
      <c r="JYY22" s="264"/>
      <c r="JZB22" s="30"/>
      <c r="JZE22" s="30"/>
      <c r="JZH22" s="30"/>
      <c r="JZK22" s="30"/>
      <c r="JZN22" s="30"/>
      <c r="JZQ22" s="30"/>
      <c r="JZT22" s="30"/>
      <c r="JZW22" s="30"/>
      <c r="JZZ22" s="30"/>
      <c r="KAC22" s="30"/>
      <c r="KAF22" s="30"/>
      <c r="KAI22" s="30"/>
      <c r="KAL22" s="30"/>
      <c r="KAO22" s="30"/>
      <c r="KAR22" s="31"/>
      <c r="KAS22" s="264"/>
      <c r="KAV22" s="30"/>
      <c r="KAY22" s="30"/>
      <c r="KBB22" s="30"/>
      <c r="KBE22" s="30"/>
      <c r="KBH22" s="30"/>
      <c r="KBK22" s="30"/>
      <c r="KBN22" s="30"/>
      <c r="KBQ22" s="30"/>
      <c r="KBT22" s="30"/>
      <c r="KBW22" s="30"/>
      <c r="KBZ22" s="30"/>
      <c r="KCC22" s="30"/>
      <c r="KCF22" s="30"/>
      <c r="KCI22" s="30"/>
      <c r="KCL22" s="31"/>
      <c r="KCM22" s="264"/>
      <c r="KCP22" s="30"/>
      <c r="KCS22" s="30"/>
      <c r="KCV22" s="30"/>
      <c r="KCY22" s="30"/>
      <c r="KDB22" s="30"/>
      <c r="KDE22" s="30"/>
      <c r="KDH22" s="30"/>
      <c r="KDK22" s="30"/>
      <c r="KDN22" s="30"/>
      <c r="KDQ22" s="30"/>
      <c r="KDT22" s="30"/>
      <c r="KDW22" s="30"/>
      <c r="KDZ22" s="30"/>
      <c r="KEC22" s="30"/>
      <c r="KEF22" s="31"/>
      <c r="KEG22" s="264"/>
      <c r="KEJ22" s="30"/>
      <c r="KEM22" s="30"/>
      <c r="KEP22" s="30"/>
      <c r="KES22" s="30"/>
      <c r="KEV22" s="30"/>
      <c r="KEY22" s="30"/>
      <c r="KFB22" s="30"/>
      <c r="KFE22" s="30"/>
      <c r="KFH22" s="30"/>
      <c r="KFK22" s="30"/>
      <c r="KFN22" s="30"/>
      <c r="KFQ22" s="30"/>
      <c r="KFT22" s="30"/>
      <c r="KFW22" s="30"/>
      <c r="KFZ22" s="31"/>
      <c r="KGA22" s="264"/>
      <c r="KGD22" s="30"/>
      <c r="KGG22" s="30"/>
      <c r="KGJ22" s="30"/>
      <c r="KGM22" s="30"/>
      <c r="KGP22" s="30"/>
      <c r="KGS22" s="30"/>
      <c r="KGV22" s="30"/>
      <c r="KGY22" s="30"/>
      <c r="KHB22" s="30"/>
      <c r="KHE22" s="30"/>
      <c r="KHH22" s="30"/>
      <c r="KHK22" s="30"/>
      <c r="KHN22" s="30"/>
      <c r="KHQ22" s="30"/>
      <c r="KHT22" s="31"/>
      <c r="KHU22" s="264"/>
      <c r="KHX22" s="30"/>
      <c r="KIA22" s="30"/>
      <c r="KID22" s="30"/>
      <c r="KIG22" s="30"/>
      <c r="KIJ22" s="30"/>
      <c r="KIM22" s="30"/>
      <c r="KIP22" s="30"/>
      <c r="KIS22" s="30"/>
      <c r="KIV22" s="30"/>
      <c r="KIY22" s="30"/>
      <c r="KJB22" s="30"/>
      <c r="KJE22" s="30"/>
      <c r="KJH22" s="30"/>
      <c r="KJK22" s="30"/>
      <c r="KJN22" s="31"/>
      <c r="KJO22" s="264"/>
      <c r="KJR22" s="30"/>
      <c r="KJU22" s="30"/>
      <c r="KJX22" s="30"/>
      <c r="KKA22" s="30"/>
      <c r="KKD22" s="30"/>
      <c r="KKG22" s="30"/>
      <c r="KKJ22" s="30"/>
      <c r="KKM22" s="30"/>
      <c r="KKP22" s="30"/>
      <c r="KKS22" s="30"/>
      <c r="KKV22" s="30"/>
      <c r="KKY22" s="30"/>
      <c r="KLB22" s="30"/>
      <c r="KLE22" s="30"/>
      <c r="KLH22" s="31"/>
      <c r="KLI22" s="264"/>
      <c r="KLL22" s="30"/>
      <c r="KLO22" s="30"/>
      <c r="KLR22" s="30"/>
      <c r="KLU22" s="30"/>
      <c r="KLX22" s="30"/>
      <c r="KMA22" s="30"/>
      <c r="KMD22" s="30"/>
      <c r="KMG22" s="30"/>
      <c r="KMJ22" s="30"/>
      <c r="KMM22" s="30"/>
      <c r="KMP22" s="30"/>
      <c r="KMS22" s="30"/>
      <c r="KMV22" s="30"/>
      <c r="KMY22" s="30"/>
      <c r="KNB22" s="31"/>
      <c r="KNC22" s="264"/>
      <c r="KNF22" s="30"/>
      <c r="KNI22" s="30"/>
      <c r="KNL22" s="30"/>
      <c r="KNO22" s="30"/>
      <c r="KNR22" s="30"/>
      <c r="KNU22" s="30"/>
      <c r="KNX22" s="30"/>
      <c r="KOA22" s="30"/>
      <c r="KOD22" s="30"/>
      <c r="KOG22" s="30"/>
      <c r="KOJ22" s="30"/>
      <c r="KOM22" s="30"/>
      <c r="KOP22" s="30"/>
      <c r="KOS22" s="30"/>
      <c r="KOV22" s="31"/>
      <c r="KOW22" s="264"/>
      <c r="KOZ22" s="30"/>
      <c r="KPC22" s="30"/>
      <c r="KPF22" s="30"/>
      <c r="KPI22" s="30"/>
      <c r="KPL22" s="30"/>
      <c r="KPO22" s="30"/>
      <c r="KPR22" s="30"/>
      <c r="KPU22" s="30"/>
      <c r="KPX22" s="30"/>
      <c r="KQA22" s="30"/>
      <c r="KQD22" s="30"/>
      <c r="KQG22" s="30"/>
      <c r="KQJ22" s="30"/>
      <c r="KQM22" s="30"/>
      <c r="KQP22" s="31"/>
      <c r="KQQ22" s="264"/>
      <c r="KQT22" s="30"/>
      <c r="KQW22" s="30"/>
      <c r="KQZ22" s="30"/>
      <c r="KRC22" s="30"/>
      <c r="KRF22" s="30"/>
      <c r="KRI22" s="30"/>
      <c r="KRL22" s="30"/>
      <c r="KRO22" s="30"/>
      <c r="KRR22" s="30"/>
      <c r="KRU22" s="30"/>
      <c r="KRX22" s="30"/>
      <c r="KSA22" s="30"/>
      <c r="KSD22" s="30"/>
      <c r="KSG22" s="30"/>
      <c r="KSJ22" s="31"/>
      <c r="KSK22" s="264"/>
      <c r="KSN22" s="30"/>
      <c r="KSQ22" s="30"/>
      <c r="KST22" s="30"/>
      <c r="KSW22" s="30"/>
      <c r="KSZ22" s="30"/>
      <c r="KTC22" s="30"/>
      <c r="KTF22" s="30"/>
      <c r="KTI22" s="30"/>
      <c r="KTL22" s="30"/>
      <c r="KTO22" s="30"/>
      <c r="KTR22" s="30"/>
      <c r="KTU22" s="30"/>
      <c r="KTX22" s="30"/>
      <c r="KUA22" s="30"/>
      <c r="KUD22" s="31"/>
      <c r="KUE22" s="264"/>
      <c r="KUH22" s="30"/>
      <c r="KUK22" s="30"/>
      <c r="KUN22" s="30"/>
      <c r="KUQ22" s="30"/>
      <c r="KUT22" s="30"/>
      <c r="KUW22" s="30"/>
      <c r="KUZ22" s="30"/>
      <c r="KVC22" s="30"/>
      <c r="KVF22" s="30"/>
      <c r="KVI22" s="30"/>
      <c r="KVL22" s="30"/>
      <c r="KVO22" s="30"/>
      <c r="KVR22" s="30"/>
      <c r="KVU22" s="30"/>
      <c r="KVX22" s="31"/>
      <c r="KVY22" s="264"/>
      <c r="KWB22" s="30"/>
      <c r="KWE22" s="30"/>
      <c r="KWH22" s="30"/>
      <c r="KWK22" s="30"/>
      <c r="KWN22" s="30"/>
      <c r="KWQ22" s="30"/>
      <c r="KWT22" s="30"/>
      <c r="KWW22" s="30"/>
      <c r="KWZ22" s="30"/>
      <c r="KXC22" s="30"/>
      <c r="KXF22" s="30"/>
      <c r="KXI22" s="30"/>
      <c r="KXL22" s="30"/>
      <c r="KXO22" s="30"/>
      <c r="KXR22" s="31"/>
      <c r="KXS22" s="264"/>
      <c r="KXV22" s="30"/>
      <c r="KXY22" s="30"/>
      <c r="KYB22" s="30"/>
      <c r="KYE22" s="30"/>
      <c r="KYH22" s="30"/>
      <c r="KYK22" s="30"/>
      <c r="KYN22" s="30"/>
      <c r="KYQ22" s="30"/>
      <c r="KYT22" s="30"/>
      <c r="KYW22" s="30"/>
      <c r="KYZ22" s="30"/>
      <c r="KZC22" s="30"/>
      <c r="KZF22" s="30"/>
      <c r="KZI22" s="30"/>
      <c r="KZL22" s="31"/>
      <c r="KZM22" s="264"/>
      <c r="KZP22" s="30"/>
      <c r="KZS22" s="30"/>
      <c r="KZV22" s="30"/>
      <c r="KZY22" s="30"/>
      <c r="LAB22" s="30"/>
      <c r="LAE22" s="30"/>
      <c r="LAH22" s="30"/>
      <c r="LAK22" s="30"/>
      <c r="LAN22" s="30"/>
      <c r="LAQ22" s="30"/>
      <c r="LAT22" s="30"/>
      <c r="LAW22" s="30"/>
      <c r="LAZ22" s="30"/>
      <c r="LBC22" s="30"/>
      <c r="LBF22" s="31"/>
      <c r="LBG22" s="264"/>
      <c r="LBJ22" s="30"/>
      <c r="LBM22" s="30"/>
      <c r="LBP22" s="30"/>
      <c r="LBS22" s="30"/>
      <c r="LBV22" s="30"/>
      <c r="LBY22" s="30"/>
      <c r="LCB22" s="30"/>
      <c r="LCE22" s="30"/>
      <c r="LCH22" s="30"/>
      <c r="LCK22" s="30"/>
      <c r="LCN22" s="30"/>
      <c r="LCQ22" s="30"/>
      <c r="LCT22" s="30"/>
      <c r="LCW22" s="30"/>
      <c r="LCZ22" s="31"/>
      <c r="LDA22" s="264"/>
      <c r="LDD22" s="30"/>
      <c r="LDG22" s="30"/>
      <c r="LDJ22" s="30"/>
      <c r="LDM22" s="30"/>
      <c r="LDP22" s="30"/>
      <c r="LDS22" s="30"/>
      <c r="LDV22" s="30"/>
      <c r="LDY22" s="30"/>
      <c r="LEB22" s="30"/>
      <c r="LEE22" s="30"/>
      <c r="LEH22" s="30"/>
      <c r="LEK22" s="30"/>
      <c r="LEN22" s="30"/>
      <c r="LEQ22" s="30"/>
      <c r="LET22" s="31"/>
      <c r="LEU22" s="264"/>
      <c r="LEX22" s="30"/>
      <c r="LFA22" s="30"/>
      <c r="LFD22" s="30"/>
      <c r="LFG22" s="30"/>
      <c r="LFJ22" s="30"/>
      <c r="LFM22" s="30"/>
      <c r="LFP22" s="30"/>
      <c r="LFS22" s="30"/>
      <c r="LFV22" s="30"/>
      <c r="LFY22" s="30"/>
      <c r="LGB22" s="30"/>
      <c r="LGE22" s="30"/>
      <c r="LGH22" s="30"/>
      <c r="LGK22" s="30"/>
      <c r="LGN22" s="31"/>
      <c r="LGO22" s="264"/>
      <c r="LGR22" s="30"/>
      <c r="LGU22" s="30"/>
      <c r="LGX22" s="30"/>
      <c r="LHA22" s="30"/>
      <c r="LHD22" s="30"/>
      <c r="LHG22" s="30"/>
      <c r="LHJ22" s="30"/>
      <c r="LHM22" s="30"/>
      <c r="LHP22" s="30"/>
      <c r="LHS22" s="30"/>
      <c r="LHV22" s="30"/>
      <c r="LHY22" s="30"/>
      <c r="LIB22" s="30"/>
      <c r="LIE22" s="30"/>
      <c r="LIH22" s="31"/>
      <c r="LII22" s="264"/>
      <c r="LIL22" s="30"/>
      <c r="LIO22" s="30"/>
      <c r="LIR22" s="30"/>
      <c r="LIU22" s="30"/>
      <c r="LIX22" s="30"/>
      <c r="LJA22" s="30"/>
      <c r="LJD22" s="30"/>
      <c r="LJG22" s="30"/>
      <c r="LJJ22" s="30"/>
      <c r="LJM22" s="30"/>
      <c r="LJP22" s="30"/>
      <c r="LJS22" s="30"/>
      <c r="LJV22" s="30"/>
      <c r="LJY22" s="30"/>
      <c r="LKB22" s="31"/>
      <c r="LKC22" s="264"/>
      <c r="LKF22" s="30"/>
      <c r="LKI22" s="30"/>
      <c r="LKL22" s="30"/>
      <c r="LKO22" s="30"/>
      <c r="LKR22" s="30"/>
      <c r="LKU22" s="30"/>
      <c r="LKX22" s="30"/>
      <c r="LLA22" s="30"/>
      <c r="LLD22" s="30"/>
      <c r="LLG22" s="30"/>
      <c r="LLJ22" s="30"/>
      <c r="LLM22" s="30"/>
      <c r="LLP22" s="30"/>
      <c r="LLS22" s="30"/>
      <c r="LLV22" s="31"/>
      <c r="LLW22" s="264"/>
      <c r="LLZ22" s="30"/>
      <c r="LMC22" s="30"/>
      <c r="LMF22" s="30"/>
      <c r="LMI22" s="30"/>
      <c r="LML22" s="30"/>
      <c r="LMO22" s="30"/>
      <c r="LMR22" s="30"/>
      <c r="LMU22" s="30"/>
      <c r="LMX22" s="30"/>
      <c r="LNA22" s="30"/>
      <c r="LND22" s="30"/>
      <c r="LNG22" s="30"/>
      <c r="LNJ22" s="30"/>
      <c r="LNM22" s="30"/>
      <c r="LNP22" s="31"/>
      <c r="LNQ22" s="264"/>
      <c r="LNT22" s="30"/>
      <c r="LNW22" s="30"/>
      <c r="LNZ22" s="30"/>
      <c r="LOC22" s="30"/>
      <c r="LOF22" s="30"/>
      <c r="LOI22" s="30"/>
      <c r="LOL22" s="30"/>
      <c r="LOO22" s="30"/>
      <c r="LOR22" s="30"/>
      <c r="LOU22" s="30"/>
      <c r="LOX22" s="30"/>
      <c r="LPA22" s="30"/>
      <c r="LPD22" s="30"/>
      <c r="LPG22" s="30"/>
      <c r="LPJ22" s="31"/>
      <c r="LPK22" s="264"/>
      <c r="LPN22" s="30"/>
      <c r="LPQ22" s="30"/>
      <c r="LPT22" s="30"/>
      <c r="LPW22" s="30"/>
      <c r="LPZ22" s="30"/>
      <c r="LQC22" s="30"/>
      <c r="LQF22" s="30"/>
      <c r="LQI22" s="30"/>
      <c r="LQL22" s="30"/>
      <c r="LQO22" s="30"/>
      <c r="LQR22" s="30"/>
      <c r="LQU22" s="30"/>
      <c r="LQX22" s="30"/>
      <c r="LRA22" s="30"/>
      <c r="LRD22" s="31"/>
      <c r="LRE22" s="264"/>
      <c r="LRH22" s="30"/>
      <c r="LRK22" s="30"/>
      <c r="LRN22" s="30"/>
      <c r="LRQ22" s="30"/>
      <c r="LRT22" s="30"/>
      <c r="LRW22" s="30"/>
      <c r="LRZ22" s="30"/>
      <c r="LSC22" s="30"/>
      <c r="LSF22" s="30"/>
      <c r="LSI22" s="30"/>
      <c r="LSL22" s="30"/>
      <c r="LSO22" s="30"/>
      <c r="LSR22" s="30"/>
      <c r="LSU22" s="30"/>
      <c r="LSX22" s="31"/>
      <c r="LSY22" s="264"/>
      <c r="LTB22" s="30"/>
      <c r="LTE22" s="30"/>
      <c r="LTH22" s="30"/>
      <c r="LTK22" s="30"/>
      <c r="LTN22" s="30"/>
      <c r="LTQ22" s="30"/>
      <c r="LTT22" s="30"/>
      <c r="LTW22" s="30"/>
      <c r="LTZ22" s="30"/>
      <c r="LUC22" s="30"/>
      <c r="LUF22" s="30"/>
      <c r="LUI22" s="30"/>
      <c r="LUL22" s="30"/>
      <c r="LUO22" s="30"/>
      <c r="LUR22" s="31"/>
      <c r="LUS22" s="264"/>
      <c r="LUV22" s="30"/>
      <c r="LUY22" s="30"/>
      <c r="LVB22" s="30"/>
      <c r="LVE22" s="30"/>
      <c r="LVH22" s="30"/>
      <c r="LVK22" s="30"/>
      <c r="LVN22" s="30"/>
      <c r="LVQ22" s="30"/>
      <c r="LVT22" s="30"/>
      <c r="LVW22" s="30"/>
      <c r="LVZ22" s="30"/>
      <c r="LWC22" s="30"/>
      <c r="LWF22" s="30"/>
      <c r="LWI22" s="30"/>
      <c r="LWL22" s="31"/>
      <c r="LWM22" s="264"/>
      <c r="LWP22" s="30"/>
      <c r="LWS22" s="30"/>
      <c r="LWV22" s="30"/>
      <c r="LWY22" s="30"/>
      <c r="LXB22" s="30"/>
      <c r="LXE22" s="30"/>
      <c r="LXH22" s="30"/>
      <c r="LXK22" s="30"/>
      <c r="LXN22" s="30"/>
      <c r="LXQ22" s="30"/>
      <c r="LXT22" s="30"/>
      <c r="LXW22" s="30"/>
      <c r="LXZ22" s="30"/>
      <c r="LYC22" s="30"/>
      <c r="LYF22" s="31"/>
      <c r="LYG22" s="264"/>
      <c r="LYJ22" s="30"/>
      <c r="LYM22" s="30"/>
      <c r="LYP22" s="30"/>
      <c r="LYS22" s="30"/>
      <c r="LYV22" s="30"/>
      <c r="LYY22" s="30"/>
      <c r="LZB22" s="30"/>
      <c r="LZE22" s="30"/>
      <c r="LZH22" s="30"/>
      <c r="LZK22" s="30"/>
      <c r="LZN22" s="30"/>
      <c r="LZQ22" s="30"/>
      <c r="LZT22" s="30"/>
      <c r="LZW22" s="30"/>
      <c r="LZZ22" s="31"/>
      <c r="MAA22" s="264"/>
      <c r="MAD22" s="30"/>
      <c r="MAG22" s="30"/>
      <c r="MAJ22" s="30"/>
      <c r="MAM22" s="30"/>
      <c r="MAP22" s="30"/>
      <c r="MAS22" s="30"/>
      <c r="MAV22" s="30"/>
      <c r="MAY22" s="30"/>
      <c r="MBB22" s="30"/>
      <c r="MBE22" s="30"/>
      <c r="MBH22" s="30"/>
      <c r="MBK22" s="30"/>
      <c r="MBN22" s="30"/>
      <c r="MBQ22" s="30"/>
      <c r="MBT22" s="31"/>
      <c r="MBU22" s="264"/>
      <c r="MBX22" s="30"/>
      <c r="MCA22" s="30"/>
      <c r="MCD22" s="30"/>
      <c r="MCG22" s="30"/>
      <c r="MCJ22" s="30"/>
      <c r="MCM22" s="30"/>
      <c r="MCP22" s="30"/>
      <c r="MCS22" s="30"/>
      <c r="MCV22" s="30"/>
      <c r="MCY22" s="30"/>
      <c r="MDB22" s="30"/>
      <c r="MDE22" s="30"/>
      <c r="MDH22" s="30"/>
      <c r="MDK22" s="30"/>
      <c r="MDN22" s="31"/>
      <c r="MDO22" s="264"/>
      <c r="MDR22" s="30"/>
      <c r="MDU22" s="30"/>
      <c r="MDX22" s="30"/>
      <c r="MEA22" s="30"/>
      <c r="MED22" s="30"/>
      <c r="MEG22" s="30"/>
      <c r="MEJ22" s="30"/>
      <c r="MEM22" s="30"/>
      <c r="MEP22" s="30"/>
      <c r="MES22" s="30"/>
      <c r="MEV22" s="30"/>
      <c r="MEY22" s="30"/>
      <c r="MFB22" s="30"/>
      <c r="MFE22" s="30"/>
      <c r="MFH22" s="31"/>
      <c r="MFI22" s="264"/>
      <c r="MFL22" s="30"/>
      <c r="MFO22" s="30"/>
      <c r="MFR22" s="30"/>
      <c r="MFU22" s="30"/>
      <c r="MFX22" s="30"/>
      <c r="MGA22" s="30"/>
      <c r="MGD22" s="30"/>
      <c r="MGG22" s="30"/>
      <c r="MGJ22" s="30"/>
      <c r="MGM22" s="30"/>
      <c r="MGP22" s="30"/>
      <c r="MGS22" s="30"/>
      <c r="MGV22" s="30"/>
      <c r="MGY22" s="30"/>
      <c r="MHB22" s="31"/>
      <c r="MHC22" s="264"/>
      <c r="MHF22" s="30"/>
      <c r="MHI22" s="30"/>
      <c r="MHL22" s="30"/>
      <c r="MHO22" s="30"/>
      <c r="MHR22" s="30"/>
      <c r="MHU22" s="30"/>
      <c r="MHX22" s="30"/>
      <c r="MIA22" s="30"/>
      <c r="MID22" s="30"/>
      <c r="MIG22" s="30"/>
      <c r="MIJ22" s="30"/>
      <c r="MIM22" s="30"/>
      <c r="MIP22" s="30"/>
      <c r="MIS22" s="30"/>
      <c r="MIV22" s="31"/>
      <c r="MIW22" s="264"/>
      <c r="MIZ22" s="30"/>
      <c r="MJC22" s="30"/>
      <c r="MJF22" s="30"/>
      <c r="MJI22" s="30"/>
      <c r="MJL22" s="30"/>
      <c r="MJO22" s="30"/>
      <c r="MJR22" s="30"/>
      <c r="MJU22" s="30"/>
      <c r="MJX22" s="30"/>
      <c r="MKA22" s="30"/>
      <c r="MKD22" s="30"/>
      <c r="MKG22" s="30"/>
      <c r="MKJ22" s="30"/>
      <c r="MKM22" s="30"/>
      <c r="MKP22" s="31"/>
      <c r="MKQ22" s="264"/>
      <c r="MKT22" s="30"/>
      <c r="MKW22" s="30"/>
      <c r="MKZ22" s="30"/>
      <c r="MLC22" s="30"/>
      <c r="MLF22" s="30"/>
      <c r="MLI22" s="30"/>
      <c r="MLL22" s="30"/>
      <c r="MLO22" s="30"/>
      <c r="MLR22" s="30"/>
      <c r="MLU22" s="30"/>
      <c r="MLX22" s="30"/>
      <c r="MMA22" s="30"/>
      <c r="MMD22" s="30"/>
      <c r="MMG22" s="30"/>
      <c r="MMJ22" s="31"/>
      <c r="MMK22" s="264"/>
      <c r="MMN22" s="30"/>
      <c r="MMQ22" s="30"/>
      <c r="MMT22" s="30"/>
      <c r="MMW22" s="30"/>
      <c r="MMZ22" s="30"/>
      <c r="MNC22" s="30"/>
      <c r="MNF22" s="30"/>
      <c r="MNI22" s="30"/>
      <c r="MNL22" s="30"/>
      <c r="MNO22" s="30"/>
      <c r="MNR22" s="30"/>
      <c r="MNU22" s="30"/>
      <c r="MNX22" s="30"/>
      <c r="MOA22" s="30"/>
      <c r="MOD22" s="31"/>
      <c r="MOE22" s="264"/>
      <c r="MOH22" s="30"/>
      <c r="MOK22" s="30"/>
      <c r="MON22" s="30"/>
      <c r="MOQ22" s="30"/>
      <c r="MOT22" s="30"/>
      <c r="MOW22" s="30"/>
      <c r="MOZ22" s="30"/>
      <c r="MPC22" s="30"/>
      <c r="MPF22" s="30"/>
      <c r="MPI22" s="30"/>
      <c r="MPL22" s="30"/>
      <c r="MPO22" s="30"/>
      <c r="MPR22" s="30"/>
      <c r="MPU22" s="30"/>
      <c r="MPX22" s="31"/>
      <c r="MPY22" s="264"/>
      <c r="MQB22" s="30"/>
      <c r="MQE22" s="30"/>
      <c r="MQH22" s="30"/>
      <c r="MQK22" s="30"/>
      <c r="MQN22" s="30"/>
      <c r="MQQ22" s="30"/>
      <c r="MQT22" s="30"/>
      <c r="MQW22" s="30"/>
      <c r="MQZ22" s="30"/>
      <c r="MRC22" s="30"/>
      <c r="MRF22" s="30"/>
      <c r="MRI22" s="30"/>
      <c r="MRL22" s="30"/>
      <c r="MRO22" s="30"/>
      <c r="MRR22" s="31"/>
      <c r="MRS22" s="264"/>
      <c r="MRV22" s="30"/>
      <c r="MRY22" s="30"/>
      <c r="MSB22" s="30"/>
      <c r="MSE22" s="30"/>
      <c r="MSH22" s="30"/>
      <c r="MSK22" s="30"/>
      <c r="MSN22" s="30"/>
      <c r="MSQ22" s="30"/>
      <c r="MST22" s="30"/>
      <c r="MSW22" s="30"/>
      <c r="MSZ22" s="30"/>
      <c r="MTC22" s="30"/>
      <c r="MTF22" s="30"/>
      <c r="MTI22" s="30"/>
      <c r="MTL22" s="31"/>
      <c r="MTM22" s="264"/>
      <c r="MTP22" s="30"/>
      <c r="MTS22" s="30"/>
      <c r="MTV22" s="30"/>
      <c r="MTY22" s="30"/>
      <c r="MUB22" s="30"/>
      <c r="MUE22" s="30"/>
      <c r="MUH22" s="30"/>
      <c r="MUK22" s="30"/>
      <c r="MUN22" s="30"/>
      <c r="MUQ22" s="30"/>
      <c r="MUT22" s="30"/>
      <c r="MUW22" s="30"/>
      <c r="MUZ22" s="30"/>
      <c r="MVC22" s="30"/>
      <c r="MVF22" s="31"/>
      <c r="MVG22" s="264"/>
      <c r="MVJ22" s="30"/>
      <c r="MVM22" s="30"/>
      <c r="MVP22" s="30"/>
      <c r="MVS22" s="30"/>
      <c r="MVV22" s="30"/>
      <c r="MVY22" s="30"/>
      <c r="MWB22" s="30"/>
      <c r="MWE22" s="30"/>
      <c r="MWH22" s="30"/>
      <c r="MWK22" s="30"/>
      <c r="MWN22" s="30"/>
      <c r="MWQ22" s="30"/>
      <c r="MWT22" s="30"/>
      <c r="MWW22" s="30"/>
      <c r="MWZ22" s="31"/>
      <c r="MXA22" s="264"/>
      <c r="MXD22" s="30"/>
      <c r="MXG22" s="30"/>
      <c r="MXJ22" s="30"/>
      <c r="MXM22" s="30"/>
      <c r="MXP22" s="30"/>
      <c r="MXS22" s="30"/>
      <c r="MXV22" s="30"/>
      <c r="MXY22" s="30"/>
      <c r="MYB22" s="30"/>
      <c r="MYE22" s="30"/>
      <c r="MYH22" s="30"/>
      <c r="MYK22" s="30"/>
      <c r="MYN22" s="30"/>
      <c r="MYQ22" s="30"/>
      <c r="MYT22" s="31"/>
      <c r="MYU22" s="264"/>
      <c r="MYX22" s="30"/>
      <c r="MZA22" s="30"/>
      <c r="MZD22" s="30"/>
      <c r="MZG22" s="30"/>
      <c r="MZJ22" s="30"/>
      <c r="MZM22" s="30"/>
      <c r="MZP22" s="30"/>
      <c r="MZS22" s="30"/>
      <c r="MZV22" s="30"/>
      <c r="MZY22" s="30"/>
      <c r="NAB22" s="30"/>
      <c r="NAE22" s="30"/>
      <c r="NAH22" s="30"/>
      <c r="NAK22" s="30"/>
      <c r="NAN22" s="31"/>
      <c r="NAO22" s="264"/>
      <c r="NAR22" s="30"/>
      <c r="NAU22" s="30"/>
      <c r="NAX22" s="30"/>
      <c r="NBA22" s="30"/>
      <c r="NBD22" s="30"/>
      <c r="NBG22" s="30"/>
      <c r="NBJ22" s="30"/>
      <c r="NBM22" s="30"/>
      <c r="NBP22" s="30"/>
      <c r="NBS22" s="30"/>
      <c r="NBV22" s="30"/>
      <c r="NBY22" s="30"/>
      <c r="NCB22" s="30"/>
      <c r="NCE22" s="30"/>
      <c r="NCH22" s="31"/>
      <c r="NCI22" s="264"/>
      <c r="NCL22" s="30"/>
      <c r="NCO22" s="30"/>
      <c r="NCR22" s="30"/>
      <c r="NCU22" s="30"/>
      <c r="NCX22" s="30"/>
      <c r="NDA22" s="30"/>
      <c r="NDD22" s="30"/>
      <c r="NDG22" s="30"/>
      <c r="NDJ22" s="30"/>
      <c r="NDM22" s="30"/>
      <c r="NDP22" s="30"/>
      <c r="NDS22" s="30"/>
      <c r="NDV22" s="30"/>
      <c r="NDY22" s="30"/>
      <c r="NEB22" s="31"/>
      <c r="NEC22" s="264"/>
      <c r="NEF22" s="30"/>
      <c r="NEI22" s="30"/>
      <c r="NEL22" s="30"/>
      <c r="NEO22" s="30"/>
      <c r="NER22" s="30"/>
      <c r="NEU22" s="30"/>
      <c r="NEX22" s="30"/>
      <c r="NFA22" s="30"/>
      <c r="NFD22" s="30"/>
      <c r="NFG22" s="30"/>
      <c r="NFJ22" s="30"/>
      <c r="NFM22" s="30"/>
      <c r="NFP22" s="30"/>
      <c r="NFS22" s="30"/>
      <c r="NFV22" s="31"/>
      <c r="NFW22" s="264"/>
      <c r="NFZ22" s="30"/>
      <c r="NGC22" s="30"/>
      <c r="NGF22" s="30"/>
      <c r="NGI22" s="30"/>
      <c r="NGL22" s="30"/>
      <c r="NGO22" s="30"/>
      <c r="NGR22" s="30"/>
      <c r="NGU22" s="30"/>
      <c r="NGX22" s="30"/>
      <c r="NHA22" s="30"/>
      <c r="NHD22" s="30"/>
      <c r="NHG22" s="30"/>
      <c r="NHJ22" s="30"/>
      <c r="NHM22" s="30"/>
      <c r="NHP22" s="31"/>
      <c r="NHQ22" s="264"/>
      <c r="NHT22" s="30"/>
      <c r="NHW22" s="30"/>
      <c r="NHZ22" s="30"/>
      <c r="NIC22" s="30"/>
      <c r="NIF22" s="30"/>
      <c r="NII22" s="30"/>
      <c r="NIL22" s="30"/>
      <c r="NIO22" s="30"/>
      <c r="NIR22" s="30"/>
      <c r="NIU22" s="30"/>
      <c r="NIX22" s="30"/>
      <c r="NJA22" s="30"/>
      <c r="NJD22" s="30"/>
      <c r="NJG22" s="30"/>
      <c r="NJJ22" s="31"/>
      <c r="NJK22" s="264"/>
      <c r="NJN22" s="30"/>
      <c r="NJQ22" s="30"/>
      <c r="NJT22" s="30"/>
      <c r="NJW22" s="30"/>
      <c r="NJZ22" s="30"/>
      <c r="NKC22" s="30"/>
      <c r="NKF22" s="30"/>
      <c r="NKI22" s="30"/>
      <c r="NKL22" s="30"/>
      <c r="NKO22" s="30"/>
      <c r="NKR22" s="30"/>
      <c r="NKU22" s="30"/>
      <c r="NKX22" s="30"/>
      <c r="NLA22" s="30"/>
      <c r="NLD22" s="31"/>
      <c r="NLE22" s="264"/>
      <c r="NLH22" s="30"/>
      <c r="NLK22" s="30"/>
      <c r="NLN22" s="30"/>
      <c r="NLQ22" s="30"/>
      <c r="NLT22" s="30"/>
      <c r="NLW22" s="30"/>
      <c r="NLZ22" s="30"/>
      <c r="NMC22" s="30"/>
      <c r="NMF22" s="30"/>
      <c r="NMI22" s="30"/>
      <c r="NML22" s="30"/>
      <c r="NMO22" s="30"/>
      <c r="NMR22" s="30"/>
      <c r="NMU22" s="30"/>
      <c r="NMX22" s="31"/>
      <c r="NMY22" s="264"/>
      <c r="NNB22" s="30"/>
      <c r="NNE22" s="30"/>
      <c r="NNH22" s="30"/>
      <c r="NNK22" s="30"/>
      <c r="NNN22" s="30"/>
      <c r="NNQ22" s="30"/>
      <c r="NNT22" s="30"/>
      <c r="NNW22" s="30"/>
      <c r="NNZ22" s="30"/>
      <c r="NOC22" s="30"/>
      <c r="NOF22" s="30"/>
      <c r="NOI22" s="30"/>
      <c r="NOL22" s="30"/>
      <c r="NOO22" s="30"/>
      <c r="NOR22" s="31"/>
      <c r="NOS22" s="264"/>
      <c r="NOV22" s="30"/>
      <c r="NOY22" s="30"/>
      <c r="NPB22" s="30"/>
      <c r="NPE22" s="30"/>
      <c r="NPH22" s="30"/>
      <c r="NPK22" s="30"/>
      <c r="NPN22" s="30"/>
      <c r="NPQ22" s="30"/>
      <c r="NPT22" s="30"/>
      <c r="NPW22" s="30"/>
      <c r="NPZ22" s="30"/>
      <c r="NQC22" s="30"/>
      <c r="NQF22" s="30"/>
      <c r="NQI22" s="30"/>
      <c r="NQL22" s="31"/>
      <c r="NQM22" s="264"/>
      <c r="NQP22" s="30"/>
      <c r="NQS22" s="30"/>
      <c r="NQV22" s="30"/>
      <c r="NQY22" s="30"/>
      <c r="NRB22" s="30"/>
      <c r="NRE22" s="30"/>
      <c r="NRH22" s="30"/>
      <c r="NRK22" s="30"/>
      <c r="NRN22" s="30"/>
      <c r="NRQ22" s="30"/>
      <c r="NRT22" s="30"/>
      <c r="NRW22" s="30"/>
      <c r="NRZ22" s="30"/>
      <c r="NSC22" s="30"/>
      <c r="NSF22" s="31"/>
      <c r="NSG22" s="264"/>
      <c r="NSJ22" s="30"/>
      <c r="NSM22" s="30"/>
      <c r="NSP22" s="30"/>
      <c r="NSS22" s="30"/>
      <c r="NSV22" s="30"/>
      <c r="NSY22" s="30"/>
      <c r="NTB22" s="30"/>
      <c r="NTE22" s="30"/>
      <c r="NTH22" s="30"/>
      <c r="NTK22" s="30"/>
      <c r="NTN22" s="30"/>
      <c r="NTQ22" s="30"/>
      <c r="NTT22" s="30"/>
      <c r="NTW22" s="30"/>
      <c r="NTZ22" s="31"/>
      <c r="NUA22" s="264"/>
      <c r="NUD22" s="30"/>
      <c r="NUG22" s="30"/>
      <c r="NUJ22" s="30"/>
      <c r="NUM22" s="30"/>
      <c r="NUP22" s="30"/>
      <c r="NUS22" s="30"/>
      <c r="NUV22" s="30"/>
      <c r="NUY22" s="30"/>
      <c r="NVB22" s="30"/>
      <c r="NVE22" s="30"/>
      <c r="NVH22" s="30"/>
      <c r="NVK22" s="30"/>
      <c r="NVN22" s="30"/>
      <c r="NVQ22" s="30"/>
      <c r="NVT22" s="31"/>
      <c r="NVU22" s="264"/>
      <c r="NVX22" s="30"/>
      <c r="NWA22" s="30"/>
      <c r="NWD22" s="30"/>
      <c r="NWG22" s="30"/>
      <c r="NWJ22" s="30"/>
      <c r="NWM22" s="30"/>
      <c r="NWP22" s="30"/>
      <c r="NWS22" s="30"/>
      <c r="NWV22" s="30"/>
      <c r="NWY22" s="30"/>
      <c r="NXB22" s="30"/>
      <c r="NXE22" s="30"/>
      <c r="NXH22" s="30"/>
      <c r="NXK22" s="30"/>
      <c r="NXN22" s="31"/>
      <c r="NXO22" s="264"/>
      <c r="NXR22" s="30"/>
      <c r="NXU22" s="30"/>
      <c r="NXX22" s="30"/>
      <c r="NYA22" s="30"/>
      <c r="NYD22" s="30"/>
      <c r="NYG22" s="30"/>
      <c r="NYJ22" s="30"/>
      <c r="NYM22" s="30"/>
      <c r="NYP22" s="30"/>
      <c r="NYS22" s="30"/>
      <c r="NYV22" s="30"/>
      <c r="NYY22" s="30"/>
      <c r="NZB22" s="30"/>
      <c r="NZE22" s="30"/>
      <c r="NZH22" s="31"/>
      <c r="NZI22" s="264"/>
      <c r="NZL22" s="30"/>
      <c r="NZO22" s="30"/>
      <c r="NZR22" s="30"/>
      <c r="NZU22" s="30"/>
      <c r="NZX22" s="30"/>
      <c r="OAA22" s="30"/>
      <c r="OAD22" s="30"/>
      <c r="OAG22" s="30"/>
      <c r="OAJ22" s="30"/>
      <c r="OAM22" s="30"/>
      <c r="OAP22" s="30"/>
      <c r="OAS22" s="30"/>
      <c r="OAV22" s="30"/>
      <c r="OAY22" s="30"/>
      <c r="OBB22" s="31"/>
      <c r="OBC22" s="264"/>
      <c r="OBF22" s="30"/>
      <c r="OBI22" s="30"/>
      <c r="OBL22" s="30"/>
      <c r="OBO22" s="30"/>
      <c r="OBR22" s="30"/>
      <c r="OBU22" s="30"/>
      <c r="OBX22" s="30"/>
      <c r="OCA22" s="30"/>
      <c r="OCD22" s="30"/>
      <c r="OCG22" s="30"/>
      <c r="OCJ22" s="30"/>
      <c r="OCM22" s="30"/>
      <c r="OCP22" s="30"/>
      <c r="OCS22" s="30"/>
      <c r="OCV22" s="31"/>
      <c r="OCW22" s="264"/>
      <c r="OCZ22" s="30"/>
      <c r="ODC22" s="30"/>
      <c r="ODF22" s="30"/>
      <c r="ODI22" s="30"/>
      <c r="ODL22" s="30"/>
      <c r="ODO22" s="30"/>
      <c r="ODR22" s="30"/>
      <c r="ODU22" s="30"/>
      <c r="ODX22" s="30"/>
      <c r="OEA22" s="30"/>
      <c r="OED22" s="30"/>
      <c r="OEG22" s="30"/>
      <c r="OEJ22" s="30"/>
      <c r="OEM22" s="30"/>
      <c r="OEP22" s="31"/>
      <c r="OEQ22" s="264"/>
      <c r="OET22" s="30"/>
      <c r="OEW22" s="30"/>
      <c r="OEZ22" s="30"/>
      <c r="OFC22" s="30"/>
      <c r="OFF22" s="30"/>
      <c r="OFI22" s="30"/>
      <c r="OFL22" s="30"/>
      <c r="OFO22" s="30"/>
      <c r="OFR22" s="30"/>
      <c r="OFU22" s="30"/>
      <c r="OFX22" s="30"/>
      <c r="OGA22" s="30"/>
      <c r="OGD22" s="30"/>
      <c r="OGG22" s="30"/>
      <c r="OGJ22" s="31"/>
      <c r="OGK22" s="264"/>
      <c r="OGN22" s="30"/>
      <c r="OGQ22" s="30"/>
      <c r="OGT22" s="30"/>
      <c r="OGW22" s="30"/>
      <c r="OGZ22" s="30"/>
      <c r="OHC22" s="30"/>
      <c r="OHF22" s="30"/>
      <c r="OHI22" s="30"/>
      <c r="OHL22" s="30"/>
      <c r="OHO22" s="30"/>
      <c r="OHR22" s="30"/>
      <c r="OHU22" s="30"/>
      <c r="OHX22" s="30"/>
      <c r="OIA22" s="30"/>
      <c r="OID22" s="31"/>
      <c r="OIE22" s="264"/>
      <c r="OIH22" s="30"/>
      <c r="OIK22" s="30"/>
      <c r="OIN22" s="30"/>
      <c r="OIQ22" s="30"/>
      <c r="OIT22" s="30"/>
      <c r="OIW22" s="30"/>
      <c r="OIZ22" s="30"/>
      <c r="OJC22" s="30"/>
      <c r="OJF22" s="30"/>
      <c r="OJI22" s="30"/>
      <c r="OJL22" s="30"/>
      <c r="OJO22" s="30"/>
      <c r="OJR22" s="30"/>
      <c r="OJU22" s="30"/>
      <c r="OJX22" s="31"/>
      <c r="OJY22" s="264"/>
      <c r="OKB22" s="30"/>
      <c r="OKE22" s="30"/>
      <c r="OKH22" s="30"/>
      <c r="OKK22" s="30"/>
      <c r="OKN22" s="30"/>
      <c r="OKQ22" s="30"/>
      <c r="OKT22" s="30"/>
      <c r="OKW22" s="30"/>
      <c r="OKZ22" s="30"/>
      <c r="OLC22" s="30"/>
      <c r="OLF22" s="30"/>
      <c r="OLI22" s="30"/>
      <c r="OLL22" s="30"/>
      <c r="OLO22" s="30"/>
      <c r="OLR22" s="31"/>
      <c r="OLS22" s="264"/>
      <c r="OLV22" s="30"/>
      <c r="OLY22" s="30"/>
      <c r="OMB22" s="30"/>
      <c r="OME22" s="30"/>
      <c r="OMH22" s="30"/>
      <c r="OMK22" s="30"/>
      <c r="OMN22" s="30"/>
      <c r="OMQ22" s="30"/>
      <c r="OMT22" s="30"/>
      <c r="OMW22" s="30"/>
      <c r="OMZ22" s="30"/>
      <c r="ONC22" s="30"/>
      <c r="ONF22" s="30"/>
      <c r="ONI22" s="30"/>
      <c r="ONL22" s="31"/>
      <c r="ONM22" s="264"/>
      <c r="ONP22" s="30"/>
      <c r="ONS22" s="30"/>
      <c r="ONV22" s="30"/>
      <c r="ONY22" s="30"/>
      <c r="OOB22" s="30"/>
      <c r="OOE22" s="30"/>
      <c r="OOH22" s="30"/>
      <c r="OOK22" s="30"/>
      <c r="OON22" s="30"/>
      <c r="OOQ22" s="30"/>
      <c r="OOT22" s="30"/>
      <c r="OOW22" s="30"/>
      <c r="OOZ22" s="30"/>
      <c r="OPC22" s="30"/>
      <c r="OPF22" s="31"/>
      <c r="OPG22" s="264"/>
      <c r="OPJ22" s="30"/>
      <c r="OPM22" s="30"/>
      <c r="OPP22" s="30"/>
      <c r="OPS22" s="30"/>
      <c r="OPV22" s="30"/>
      <c r="OPY22" s="30"/>
      <c r="OQB22" s="30"/>
      <c r="OQE22" s="30"/>
      <c r="OQH22" s="30"/>
      <c r="OQK22" s="30"/>
      <c r="OQN22" s="30"/>
      <c r="OQQ22" s="30"/>
      <c r="OQT22" s="30"/>
      <c r="OQW22" s="30"/>
      <c r="OQZ22" s="31"/>
      <c r="ORA22" s="264"/>
      <c r="ORD22" s="30"/>
      <c r="ORG22" s="30"/>
      <c r="ORJ22" s="30"/>
      <c r="ORM22" s="30"/>
      <c r="ORP22" s="30"/>
      <c r="ORS22" s="30"/>
      <c r="ORV22" s="30"/>
      <c r="ORY22" s="30"/>
      <c r="OSB22" s="30"/>
      <c r="OSE22" s="30"/>
      <c r="OSH22" s="30"/>
      <c r="OSK22" s="30"/>
      <c r="OSN22" s="30"/>
      <c r="OSQ22" s="30"/>
      <c r="OST22" s="31"/>
      <c r="OSU22" s="264"/>
      <c r="OSX22" s="30"/>
      <c r="OTA22" s="30"/>
      <c r="OTD22" s="30"/>
      <c r="OTG22" s="30"/>
      <c r="OTJ22" s="30"/>
      <c r="OTM22" s="30"/>
      <c r="OTP22" s="30"/>
      <c r="OTS22" s="30"/>
      <c r="OTV22" s="30"/>
      <c r="OTY22" s="30"/>
      <c r="OUB22" s="30"/>
      <c r="OUE22" s="30"/>
      <c r="OUH22" s="30"/>
      <c r="OUK22" s="30"/>
      <c r="OUN22" s="31"/>
      <c r="OUO22" s="264"/>
      <c r="OUR22" s="30"/>
      <c r="OUU22" s="30"/>
      <c r="OUX22" s="30"/>
      <c r="OVA22" s="30"/>
      <c r="OVD22" s="30"/>
      <c r="OVG22" s="30"/>
      <c r="OVJ22" s="30"/>
      <c r="OVM22" s="30"/>
      <c r="OVP22" s="30"/>
      <c r="OVS22" s="30"/>
      <c r="OVV22" s="30"/>
      <c r="OVY22" s="30"/>
      <c r="OWB22" s="30"/>
      <c r="OWE22" s="30"/>
      <c r="OWH22" s="31"/>
      <c r="OWI22" s="264"/>
      <c r="OWL22" s="30"/>
      <c r="OWO22" s="30"/>
      <c r="OWR22" s="30"/>
      <c r="OWU22" s="30"/>
      <c r="OWX22" s="30"/>
      <c r="OXA22" s="30"/>
      <c r="OXD22" s="30"/>
      <c r="OXG22" s="30"/>
      <c r="OXJ22" s="30"/>
      <c r="OXM22" s="30"/>
      <c r="OXP22" s="30"/>
      <c r="OXS22" s="30"/>
      <c r="OXV22" s="30"/>
      <c r="OXY22" s="30"/>
      <c r="OYB22" s="31"/>
      <c r="OYC22" s="264"/>
      <c r="OYF22" s="30"/>
      <c r="OYI22" s="30"/>
      <c r="OYL22" s="30"/>
      <c r="OYO22" s="30"/>
      <c r="OYR22" s="30"/>
      <c r="OYU22" s="30"/>
      <c r="OYX22" s="30"/>
      <c r="OZA22" s="30"/>
      <c r="OZD22" s="30"/>
      <c r="OZG22" s="30"/>
      <c r="OZJ22" s="30"/>
      <c r="OZM22" s="30"/>
      <c r="OZP22" s="30"/>
      <c r="OZS22" s="30"/>
      <c r="OZV22" s="31"/>
      <c r="OZW22" s="264"/>
      <c r="OZZ22" s="30"/>
      <c r="PAC22" s="30"/>
      <c r="PAF22" s="30"/>
      <c r="PAI22" s="30"/>
      <c r="PAL22" s="30"/>
      <c r="PAO22" s="30"/>
      <c r="PAR22" s="30"/>
      <c r="PAU22" s="30"/>
      <c r="PAX22" s="30"/>
      <c r="PBA22" s="30"/>
      <c r="PBD22" s="30"/>
      <c r="PBG22" s="30"/>
      <c r="PBJ22" s="30"/>
      <c r="PBM22" s="30"/>
      <c r="PBP22" s="31"/>
      <c r="PBQ22" s="264"/>
      <c r="PBT22" s="30"/>
      <c r="PBW22" s="30"/>
      <c r="PBZ22" s="30"/>
      <c r="PCC22" s="30"/>
      <c r="PCF22" s="30"/>
      <c r="PCI22" s="30"/>
      <c r="PCL22" s="30"/>
      <c r="PCO22" s="30"/>
      <c r="PCR22" s="30"/>
      <c r="PCU22" s="30"/>
      <c r="PCX22" s="30"/>
      <c r="PDA22" s="30"/>
      <c r="PDD22" s="30"/>
      <c r="PDG22" s="30"/>
      <c r="PDJ22" s="31"/>
      <c r="PDK22" s="264"/>
      <c r="PDN22" s="30"/>
      <c r="PDQ22" s="30"/>
      <c r="PDT22" s="30"/>
      <c r="PDW22" s="30"/>
      <c r="PDZ22" s="30"/>
      <c r="PEC22" s="30"/>
      <c r="PEF22" s="30"/>
      <c r="PEI22" s="30"/>
      <c r="PEL22" s="30"/>
      <c r="PEO22" s="30"/>
      <c r="PER22" s="30"/>
      <c r="PEU22" s="30"/>
      <c r="PEX22" s="30"/>
      <c r="PFA22" s="30"/>
      <c r="PFD22" s="31"/>
      <c r="PFE22" s="264"/>
      <c r="PFH22" s="30"/>
      <c r="PFK22" s="30"/>
      <c r="PFN22" s="30"/>
      <c r="PFQ22" s="30"/>
      <c r="PFT22" s="30"/>
      <c r="PFW22" s="30"/>
      <c r="PFZ22" s="30"/>
      <c r="PGC22" s="30"/>
      <c r="PGF22" s="30"/>
      <c r="PGI22" s="30"/>
      <c r="PGL22" s="30"/>
      <c r="PGO22" s="30"/>
      <c r="PGR22" s="30"/>
      <c r="PGU22" s="30"/>
      <c r="PGX22" s="31"/>
      <c r="PGY22" s="264"/>
      <c r="PHB22" s="30"/>
      <c r="PHE22" s="30"/>
      <c r="PHH22" s="30"/>
      <c r="PHK22" s="30"/>
      <c r="PHN22" s="30"/>
      <c r="PHQ22" s="30"/>
      <c r="PHT22" s="30"/>
      <c r="PHW22" s="30"/>
      <c r="PHZ22" s="30"/>
      <c r="PIC22" s="30"/>
      <c r="PIF22" s="30"/>
      <c r="PII22" s="30"/>
      <c r="PIL22" s="30"/>
      <c r="PIO22" s="30"/>
      <c r="PIR22" s="31"/>
      <c r="PIS22" s="264"/>
      <c r="PIV22" s="30"/>
      <c r="PIY22" s="30"/>
      <c r="PJB22" s="30"/>
      <c r="PJE22" s="30"/>
      <c r="PJH22" s="30"/>
      <c r="PJK22" s="30"/>
      <c r="PJN22" s="30"/>
      <c r="PJQ22" s="30"/>
      <c r="PJT22" s="30"/>
      <c r="PJW22" s="30"/>
      <c r="PJZ22" s="30"/>
      <c r="PKC22" s="30"/>
      <c r="PKF22" s="30"/>
      <c r="PKI22" s="30"/>
      <c r="PKL22" s="31"/>
      <c r="PKM22" s="264"/>
      <c r="PKP22" s="30"/>
      <c r="PKS22" s="30"/>
      <c r="PKV22" s="30"/>
      <c r="PKY22" s="30"/>
      <c r="PLB22" s="30"/>
      <c r="PLE22" s="30"/>
      <c r="PLH22" s="30"/>
      <c r="PLK22" s="30"/>
      <c r="PLN22" s="30"/>
      <c r="PLQ22" s="30"/>
      <c r="PLT22" s="30"/>
      <c r="PLW22" s="30"/>
      <c r="PLZ22" s="30"/>
      <c r="PMC22" s="30"/>
      <c r="PMF22" s="31"/>
      <c r="PMG22" s="264"/>
      <c r="PMJ22" s="30"/>
      <c r="PMM22" s="30"/>
      <c r="PMP22" s="30"/>
      <c r="PMS22" s="30"/>
      <c r="PMV22" s="30"/>
      <c r="PMY22" s="30"/>
      <c r="PNB22" s="30"/>
      <c r="PNE22" s="30"/>
      <c r="PNH22" s="30"/>
      <c r="PNK22" s="30"/>
      <c r="PNN22" s="30"/>
      <c r="PNQ22" s="30"/>
      <c r="PNT22" s="30"/>
      <c r="PNW22" s="30"/>
      <c r="PNZ22" s="31"/>
      <c r="POA22" s="264"/>
      <c r="POD22" s="30"/>
      <c r="POG22" s="30"/>
      <c r="POJ22" s="30"/>
      <c r="POM22" s="30"/>
      <c r="POP22" s="30"/>
      <c r="POS22" s="30"/>
      <c r="POV22" s="30"/>
      <c r="POY22" s="30"/>
      <c r="PPB22" s="30"/>
      <c r="PPE22" s="30"/>
      <c r="PPH22" s="30"/>
      <c r="PPK22" s="30"/>
      <c r="PPN22" s="30"/>
      <c r="PPQ22" s="30"/>
      <c r="PPT22" s="31"/>
      <c r="PPU22" s="264"/>
      <c r="PPX22" s="30"/>
      <c r="PQA22" s="30"/>
      <c r="PQD22" s="30"/>
      <c r="PQG22" s="30"/>
      <c r="PQJ22" s="30"/>
      <c r="PQM22" s="30"/>
      <c r="PQP22" s="30"/>
      <c r="PQS22" s="30"/>
      <c r="PQV22" s="30"/>
      <c r="PQY22" s="30"/>
      <c r="PRB22" s="30"/>
      <c r="PRE22" s="30"/>
      <c r="PRH22" s="30"/>
      <c r="PRK22" s="30"/>
      <c r="PRN22" s="31"/>
      <c r="PRO22" s="264"/>
      <c r="PRR22" s="30"/>
      <c r="PRU22" s="30"/>
      <c r="PRX22" s="30"/>
      <c r="PSA22" s="30"/>
      <c r="PSD22" s="30"/>
      <c r="PSG22" s="30"/>
      <c r="PSJ22" s="30"/>
      <c r="PSM22" s="30"/>
      <c r="PSP22" s="30"/>
      <c r="PSS22" s="30"/>
      <c r="PSV22" s="30"/>
      <c r="PSY22" s="30"/>
      <c r="PTB22" s="30"/>
      <c r="PTE22" s="30"/>
      <c r="PTH22" s="31"/>
      <c r="PTI22" s="264"/>
      <c r="PTL22" s="30"/>
      <c r="PTO22" s="30"/>
      <c r="PTR22" s="30"/>
      <c r="PTU22" s="30"/>
      <c r="PTX22" s="30"/>
      <c r="PUA22" s="30"/>
      <c r="PUD22" s="30"/>
      <c r="PUG22" s="30"/>
      <c r="PUJ22" s="30"/>
      <c r="PUM22" s="30"/>
      <c r="PUP22" s="30"/>
      <c r="PUS22" s="30"/>
      <c r="PUV22" s="30"/>
      <c r="PUY22" s="30"/>
      <c r="PVB22" s="31"/>
      <c r="PVC22" s="264"/>
      <c r="PVF22" s="30"/>
      <c r="PVI22" s="30"/>
      <c r="PVL22" s="30"/>
      <c r="PVO22" s="30"/>
      <c r="PVR22" s="30"/>
      <c r="PVU22" s="30"/>
      <c r="PVX22" s="30"/>
      <c r="PWA22" s="30"/>
      <c r="PWD22" s="30"/>
      <c r="PWG22" s="30"/>
      <c r="PWJ22" s="30"/>
      <c r="PWM22" s="30"/>
      <c r="PWP22" s="30"/>
      <c r="PWS22" s="30"/>
      <c r="PWV22" s="31"/>
      <c r="PWW22" s="264"/>
      <c r="PWZ22" s="30"/>
      <c r="PXC22" s="30"/>
      <c r="PXF22" s="30"/>
      <c r="PXI22" s="30"/>
      <c r="PXL22" s="30"/>
      <c r="PXO22" s="30"/>
      <c r="PXR22" s="30"/>
      <c r="PXU22" s="30"/>
      <c r="PXX22" s="30"/>
      <c r="PYA22" s="30"/>
      <c r="PYD22" s="30"/>
      <c r="PYG22" s="30"/>
      <c r="PYJ22" s="30"/>
      <c r="PYM22" s="30"/>
      <c r="PYP22" s="31"/>
      <c r="PYQ22" s="264"/>
      <c r="PYT22" s="30"/>
      <c r="PYW22" s="30"/>
      <c r="PYZ22" s="30"/>
      <c r="PZC22" s="30"/>
      <c r="PZF22" s="30"/>
      <c r="PZI22" s="30"/>
      <c r="PZL22" s="30"/>
      <c r="PZO22" s="30"/>
      <c r="PZR22" s="30"/>
      <c r="PZU22" s="30"/>
      <c r="PZX22" s="30"/>
      <c r="QAA22" s="30"/>
      <c r="QAD22" s="30"/>
      <c r="QAG22" s="30"/>
      <c r="QAJ22" s="31"/>
      <c r="QAK22" s="264"/>
      <c r="QAN22" s="30"/>
      <c r="QAQ22" s="30"/>
      <c r="QAT22" s="30"/>
      <c r="QAW22" s="30"/>
      <c r="QAZ22" s="30"/>
      <c r="QBC22" s="30"/>
      <c r="QBF22" s="30"/>
      <c r="QBI22" s="30"/>
      <c r="QBL22" s="30"/>
      <c r="QBO22" s="30"/>
      <c r="QBR22" s="30"/>
      <c r="QBU22" s="30"/>
      <c r="QBX22" s="30"/>
      <c r="QCA22" s="30"/>
      <c r="QCD22" s="31"/>
      <c r="QCE22" s="264"/>
      <c r="QCH22" s="30"/>
      <c r="QCK22" s="30"/>
      <c r="QCN22" s="30"/>
      <c r="QCQ22" s="30"/>
      <c r="QCT22" s="30"/>
      <c r="QCW22" s="30"/>
      <c r="QCZ22" s="30"/>
      <c r="QDC22" s="30"/>
      <c r="QDF22" s="30"/>
      <c r="QDI22" s="30"/>
      <c r="QDL22" s="30"/>
      <c r="QDO22" s="30"/>
      <c r="QDR22" s="30"/>
      <c r="QDU22" s="30"/>
      <c r="QDX22" s="31"/>
      <c r="QDY22" s="264"/>
      <c r="QEB22" s="30"/>
      <c r="QEE22" s="30"/>
      <c r="QEH22" s="30"/>
      <c r="QEK22" s="30"/>
      <c r="QEN22" s="30"/>
      <c r="QEQ22" s="30"/>
      <c r="QET22" s="30"/>
      <c r="QEW22" s="30"/>
      <c r="QEZ22" s="30"/>
      <c r="QFC22" s="30"/>
      <c r="QFF22" s="30"/>
      <c r="QFI22" s="30"/>
      <c r="QFL22" s="30"/>
      <c r="QFO22" s="30"/>
      <c r="QFR22" s="31"/>
      <c r="QFS22" s="264"/>
      <c r="QFV22" s="30"/>
      <c r="QFY22" s="30"/>
      <c r="QGB22" s="30"/>
      <c r="QGE22" s="30"/>
      <c r="QGH22" s="30"/>
      <c r="QGK22" s="30"/>
      <c r="QGN22" s="30"/>
      <c r="QGQ22" s="30"/>
      <c r="QGT22" s="30"/>
      <c r="QGW22" s="30"/>
      <c r="QGZ22" s="30"/>
      <c r="QHC22" s="30"/>
      <c r="QHF22" s="30"/>
      <c r="QHI22" s="30"/>
      <c r="QHL22" s="31"/>
      <c r="QHM22" s="264"/>
      <c r="QHP22" s="30"/>
      <c r="QHS22" s="30"/>
      <c r="QHV22" s="30"/>
      <c r="QHY22" s="30"/>
      <c r="QIB22" s="30"/>
      <c r="QIE22" s="30"/>
      <c r="QIH22" s="30"/>
      <c r="QIK22" s="30"/>
      <c r="QIN22" s="30"/>
      <c r="QIQ22" s="30"/>
      <c r="QIT22" s="30"/>
      <c r="QIW22" s="30"/>
      <c r="QIZ22" s="30"/>
      <c r="QJC22" s="30"/>
      <c r="QJF22" s="31"/>
      <c r="QJG22" s="264"/>
      <c r="QJJ22" s="30"/>
      <c r="QJM22" s="30"/>
      <c r="QJP22" s="30"/>
      <c r="QJS22" s="30"/>
      <c r="QJV22" s="30"/>
      <c r="QJY22" s="30"/>
      <c r="QKB22" s="30"/>
      <c r="QKE22" s="30"/>
      <c r="QKH22" s="30"/>
      <c r="QKK22" s="30"/>
      <c r="QKN22" s="30"/>
      <c r="QKQ22" s="30"/>
      <c r="QKT22" s="30"/>
      <c r="QKW22" s="30"/>
      <c r="QKZ22" s="31"/>
      <c r="QLA22" s="264"/>
      <c r="QLD22" s="30"/>
      <c r="QLG22" s="30"/>
      <c r="QLJ22" s="30"/>
      <c r="QLM22" s="30"/>
      <c r="QLP22" s="30"/>
      <c r="QLS22" s="30"/>
      <c r="QLV22" s="30"/>
      <c r="QLY22" s="30"/>
      <c r="QMB22" s="30"/>
      <c r="QME22" s="30"/>
      <c r="QMH22" s="30"/>
      <c r="QMK22" s="30"/>
      <c r="QMN22" s="30"/>
      <c r="QMQ22" s="30"/>
      <c r="QMT22" s="31"/>
      <c r="QMU22" s="264"/>
      <c r="QMX22" s="30"/>
      <c r="QNA22" s="30"/>
      <c r="QND22" s="30"/>
      <c r="QNG22" s="30"/>
      <c r="QNJ22" s="30"/>
      <c r="QNM22" s="30"/>
      <c r="QNP22" s="30"/>
      <c r="QNS22" s="30"/>
      <c r="QNV22" s="30"/>
      <c r="QNY22" s="30"/>
      <c r="QOB22" s="30"/>
      <c r="QOE22" s="30"/>
      <c r="QOH22" s="30"/>
      <c r="QOK22" s="30"/>
      <c r="QON22" s="31"/>
      <c r="QOO22" s="264"/>
      <c r="QOR22" s="30"/>
      <c r="QOU22" s="30"/>
      <c r="QOX22" s="30"/>
      <c r="QPA22" s="30"/>
      <c r="QPD22" s="30"/>
      <c r="QPG22" s="30"/>
      <c r="QPJ22" s="30"/>
      <c r="QPM22" s="30"/>
      <c r="QPP22" s="30"/>
      <c r="QPS22" s="30"/>
      <c r="QPV22" s="30"/>
      <c r="QPY22" s="30"/>
      <c r="QQB22" s="30"/>
      <c r="QQE22" s="30"/>
      <c r="QQH22" s="31"/>
      <c r="QQI22" s="264"/>
      <c r="QQL22" s="30"/>
      <c r="QQO22" s="30"/>
      <c r="QQR22" s="30"/>
      <c r="QQU22" s="30"/>
      <c r="QQX22" s="30"/>
      <c r="QRA22" s="30"/>
      <c r="QRD22" s="30"/>
      <c r="QRG22" s="30"/>
      <c r="QRJ22" s="30"/>
      <c r="QRM22" s="30"/>
      <c r="QRP22" s="30"/>
      <c r="QRS22" s="30"/>
      <c r="QRV22" s="30"/>
      <c r="QRY22" s="30"/>
      <c r="QSB22" s="31"/>
      <c r="QSC22" s="264"/>
      <c r="QSF22" s="30"/>
      <c r="QSI22" s="30"/>
      <c r="QSL22" s="30"/>
      <c r="QSO22" s="30"/>
      <c r="QSR22" s="30"/>
      <c r="QSU22" s="30"/>
      <c r="QSX22" s="30"/>
      <c r="QTA22" s="30"/>
      <c r="QTD22" s="30"/>
      <c r="QTG22" s="30"/>
      <c r="QTJ22" s="30"/>
      <c r="QTM22" s="30"/>
      <c r="QTP22" s="30"/>
      <c r="QTS22" s="30"/>
      <c r="QTV22" s="31"/>
      <c r="QTW22" s="264"/>
      <c r="QTZ22" s="30"/>
      <c r="QUC22" s="30"/>
      <c r="QUF22" s="30"/>
      <c r="QUI22" s="30"/>
      <c r="QUL22" s="30"/>
      <c r="QUO22" s="30"/>
      <c r="QUR22" s="30"/>
      <c r="QUU22" s="30"/>
      <c r="QUX22" s="30"/>
      <c r="QVA22" s="30"/>
      <c r="QVD22" s="30"/>
      <c r="QVG22" s="30"/>
      <c r="QVJ22" s="30"/>
      <c r="QVM22" s="30"/>
      <c r="QVP22" s="31"/>
      <c r="QVQ22" s="264"/>
      <c r="QVT22" s="30"/>
      <c r="QVW22" s="30"/>
      <c r="QVZ22" s="30"/>
      <c r="QWC22" s="30"/>
      <c r="QWF22" s="30"/>
      <c r="QWI22" s="30"/>
      <c r="QWL22" s="30"/>
      <c r="QWO22" s="30"/>
      <c r="QWR22" s="30"/>
      <c r="QWU22" s="30"/>
      <c r="QWX22" s="30"/>
      <c r="QXA22" s="30"/>
      <c r="QXD22" s="30"/>
      <c r="QXG22" s="30"/>
      <c r="QXJ22" s="31"/>
      <c r="QXK22" s="264"/>
      <c r="QXN22" s="30"/>
      <c r="QXQ22" s="30"/>
      <c r="QXT22" s="30"/>
      <c r="QXW22" s="30"/>
      <c r="QXZ22" s="30"/>
      <c r="QYC22" s="30"/>
      <c r="QYF22" s="30"/>
      <c r="QYI22" s="30"/>
      <c r="QYL22" s="30"/>
      <c r="QYO22" s="30"/>
      <c r="QYR22" s="30"/>
      <c r="QYU22" s="30"/>
      <c r="QYX22" s="30"/>
      <c r="QZA22" s="30"/>
      <c r="QZD22" s="31"/>
      <c r="QZE22" s="264"/>
      <c r="QZH22" s="30"/>
      <c r="QZK22" s="30"/>
      <c r="QZN22" s="30"/>
      <c r="QZQ22" s="30"/>
      <c r="QZT22" s="30"/>
      <c r="QZW22" s="30"/>
      <c r="QZZ22" s="30"/>
      <c r="RAC22" s="30"/>
      <c r="RAF22" s="30"/>
      <c r="RAI22" s="30"/>
      <c r="RAL22" s="30"/>
      <c r="RAO22" s="30"/>
      <c r="RAR22" s="30"/>
      <c r="RAU22" s="30"/>
      <c r="RAX22" s="31"/>
      <c r="RAY22" s="264"/>
      <c r="RBB22" s="30"/>
      <c r="RBE22" s="30"/>
      <c r="RBH22" s="30"/>
      <c r="RBK22" s="30"/>
      <c r="RBN22" s="30"/>
      <c r="RBQ22" s="30"/>
      <c r="RBT22" s="30"/>
      <c r="RBW22" s="30"/>
      <c r="RBZ22" s="30"/>
      <c r="RCC22" s="30"/>
      <c r="RCF22" s="30"/>
      <c r="RCI22" s="30"/>
      <c r="RCL22" s="30"/>
      <c r="RCO22" s="30"/>
      <c r="RCR22" s="31"/>
      <c r="RCS22" s="264"/>
      <c r="RCV22" s="30"/>
      <c r="RCY22" s="30"/>
      <c r="RDB22" s="30"/>
      <c r="RDE22" s="30"/>
      <c r="RDH22" s="30"/>
      <c r="RDK22" s="30"/>
      <c r="RDN22" s="30"/>
      <c r="RDQ22" s="30"/>
      <c r="RDT22" s="30"/>
      <c r="RDW22" s="30"/>
      <c r="RDZ22" s="30"/>
      <c r="REC22" s="30"/>
      <c r="REF22" s="30"/>
      <c r="REI22" s="30"/>
      <c r="REL22" s="31"/>
      <c r="REM22" s="264"/>
      <c r="REP22" s="30"/>
      <c r="RES22" s="30"/>
      <c r="REV22" s="30"/>
      <c r="REY22" s="30"/>
      <c r="RFB22" s="30"/>
      <c r="RFE22" s="30"/>
      <c r="RFH22" s="30"/>
      <c r="RFK22" s="30"/>
      <c r="RFN22" s="30"/>
      <c r="RFQ22" s="30"/>
      <c r="RFT22" s="30"/>
      <c r="RFW22" s="30"/>
      <c r="RFZ22" s="30"/>
      <c r="RGC22" s="30"/>
      <c r="RGF22" s="31"/>
      <c r="RGG22" s="264"/>
      <c r="RGJ22" s="30"/>
      <c r="RGM22" s="30"/>
      <c r="RGP22" s="30"/>
      <c r="RGS22" s="30"/>
      <c r="RGV22" s="30"/>
      <c r="RGY22" s="30"/>
      <c r="RHB22" s="30"/>
      <c r="RHE22" s="30"/>
      <c r="RHH22" s="30"/>
      <c r="RHK22" s="30"/>
      <c r="RHN22" s="30"/>
      <c r="RHQ22" s="30"/>
      <c r="RHT22" s="30"/>
      <c r="RHW22" s="30"/>
      <c r="RHZ22" s="31"/>
      <c r="RIA22" s="264"/>
      <c r="RID22" s="30"/>
      <c r="RIG22" s="30"/>
      <c r="RIJ22" s="30"/>
      <c r="RIM22" s="30"/>
      <c r="RIP22" s="30"/>
      <c r="RIS22" s="30"/>
      <c r="RIV22" s="30"/>
      <c r="RIY22" s="30"/>
      <c r="RJB22" s="30"/>
      <c r="RJE22" s="30"/>
      <c r="RJH22" s="30"/>
      <c r="RJK22" s="30"/>
      <c r="RJN22" s="30"/>
      <c r="RJQ22" s="30"/>
      <c r="RJT22" s="31"/>
      <c r="RJU22" s="264"/>
      <c r="RJX22" s="30"/>
      <c r="RKA22" s="30"/>
      <c r="RKD22" s="30"/>
      <c r="RKG22" s="30"/>
      <c r="RKJ22" s="30"/>
      <c r="RKM22" s="30"/>
      <c r="RKP22" s="30"/>
      <c r="RKS22" s="30"/>
      <c r="RKV22" s="30"/>
      <c r="RKY22" s="30"/>
      <c r="RLB22" s="30"/>
      <c r="RLE22" s="30"/>
      <c r="RLH22" s="30"/>
      <c r="RLK22" s="30"/>
      <c r="RLN22" s="31"/>
      <c r="RLO22" s="264"/>
      <c r="RLR22" s="30"/>
      <c r="RLU22" s="30"/>
      <c r="RLX22" s="30"/>
      <c r="RMA22" s="30"/>
      <c r="RMD22" s="30"/>
      <c r="RMG22" s="30"/>
      <c r="RMJ22" s="30"/>
      <c r="RMM22" s="30"/>
      <c r="RMP22" s="30"/>
      <c r="RMS22" s="30"/>
      <c r="RMV22" s="30"/>
      <c r="RMY22" s="30"/>
      <c r="RNB22" s="30"/>
      <c r="RNE22" s="30"/>
      <c r="RNH22" s="31"/>
      <c r="RNI22" s="264"/>
      <c r="RNL22" s="30"/>
      <c r="RNO22" s="30"/>
      <c r="RNR22" s="30"/>
      <c r="RNU22" s="30"/>
      <c r="RNX22" s="30"/>
      <c r="ROA22" s="30"/>
      <c r="ROD22" s="30"/>
      <c r="ROG22" s="30"/>
      <c r="ROJ22" s="30"/>
      <c r="ROM22" s="30"/>
      <c r="ROP22" s="30"/>
      <c r="ROS22" s="30"/>
      <c r="ROV22" s="30"/>
      <c r="ROY22" s="30"/>
      <c r="RPB22" s="31"/>
      <c r="RPC22" s="264"/>
      <c r="RPF22" s="30"/>
      <c r="RPI22" s="30"/>
      <c r="RPL22" s="30"/>
      <c r="RPO22" s="30"/>
      <c r="RPR22" s="30"/>
      <c r="RPU22" s="30"/>
      <c r="RPX22" s="30"/>
      <c r="RQA22" s="30"/>
      <c r="RQD22" s="30"/>
      <c r="RQG22" s="30"/>
      <c r="RQJ22" s="30"/>
      <c r="RQM22" s="30"/>
      <c r="RQP22" s="30"/>
      <c r="RQS22" s="30"/>
      <c r="RQV22" s="31"/>
      <c r="RQW22" s="264"/>
      <c r="RQZ22" s="30"/>
      <c r="RRC22" s="30"/>
      <c r="RRF22" s="30"/>
      <c r="RRI22" s="30"/>
      <c r="RRL22" s="30"/>
      <c r="RRO22" s="30"/>
      <c r="RRR22" s="30"/>
      <c r="RRU22" s="30"/>
      <c r="RRX22" s="30"/>
      <c r="RSA22" s="30"/>
      <c r="RSD22" s="30"/>
      <c r="RSG22" s="30"/>
      <c r="RSJ22" s="30"/>
      <c r="RSM22" s="30"/>
      <c r="RSP22" s="31"/>
      <c r="RSQ22" s="264"/>
      <c r="RST22" s="30"/>
      <c r="RSW22" s="30"/>
      <c r="RSZ22" s="30"/>
      <c r="RTC22" s="30"/>
      <c r="RTF22" s="30"/>
      <c r="RTI22" s="30"/>
      <c r="RTL22" s="30"/>
      <c r="RTO22" s="30"/>
      <c r="RTR22" s="30"/>
      <c r="RTU22" s="30"/>
      <c r="RTX22" s="30"/>
      <c r="RUA22" s="30"/>
      <c r="RUD22" s="30"/>
      <c r="RUG22" s="30"/>
      <c r="RUJ22" s="31"/>
      <c r="RUK22" s="264"/>
      <c r="RUN22" s="30"/>
      <c r="RUQ22" s="30"/>
      <c r="RUT22" s="30"/>
      <c r="RUW22" s="30"/>
      <c r="RUZ22" s="30"/>
      <c r="RVC22" s="30"/>
      <c r="RVF22" s="30"/>
      <c r="RVI22" s="30"/>
      <c r="RVL22" s="30"/>
      <c r="RVO22" s="30"/>
      <c r="RVR22" s="30"/>
      <c r="RVU22" s="30"/>
      <c r="RVX22" s="30"/>
      <c r="RWA22" s="30"/>
      <c r="RWD22" s="31"/>
      <c r="RWE22" s="264"/>
      <c r="RWH22" s="30"/>
      <c r="RWK22" s="30"/>
      <c r="RWN22" s="30"/>
      <c r="RWQ22" s="30"/>
      <c r="RWT22" s="30"/>
      <c r="RWW22" s="30"/>
      <c r="RWZ22" s="30"/>
      <c r="RXC22" s="30"/>
      <c r="RXF22" s="30"/>
      <c r="RXI22" s="30"/>
      <c r="RXL22" s="30"/>
      <c r="RXO22" s="30"/>
      <c r="RXR22" s="30"/>
      <c r="RXU22" s="30"/>
      <c r="RXX22" s="31"/>
      <c r="RXY22" s="264"/>
      <c r="RYB22" s="30"/>
      <c r="RYE22" s="30"/>
      <c r="RYH22" s="30"/>
      <c r="RYK22" s="30"/>
      <c r="RYN22" s="30"/>
      <c r="RYQ22" s="30"/>
      <c r="RYT22" s="30"/>
      <c r="RYW22" s="30"/>
      <c r="RYZ22" s="30"/>
      <c r="RZC22" s="30"/>
      <c r="RZF22" s="30"/>
      <c r="RZI22" s="30"/>
      <c r="RZL22" s="30"/>
      <c r="RZO22" s="30"/>
      <c r="RZR22" s="31"/>
      <c r="RZS22" s="264"/>
      <c r="RZV22" s="30"/>
      <c r="RZY22" s="30"/>
      <c r="SAB22" s="30"/>
      <c r="SAE22" s="30"/>
      <c r="SAH22" s="30"/>
      <c r="SAK22" s="30"/>
      <c r="SAN22" s="30"/>
      <c r="SAQ22" s="30"/>
      <c r="SAT22" s="30"/>
      <c r="SAW22" s="30"/>
      <c r="SAZ22" s="30"/>
      <c r="SBC22" s="30"/>
      <c r="SBF22" s="30"/>
      <c r="SBI22" s="30"/>
      <c r="SBL22" s="31"/>
      <c r="SBM22" s="264"/>
      <c r="SBP22" s="30"/>
      <c r="SBS22" s="30"/>
      <c r="SBV22" s="30"/>
      <c r="SBY22" s="30"/>
      <c r="SCB22" s="30"/>
      <c r="SCE22" s="30"/>
      <c r="SCH22" s="30"/>
      <c r="SCK22" s="30"/>
      <c r="SCN22" s="30"/>
      <c r="SCQ22" s="30"/>
      <c r="SCT22" s="30"/>
      <c r="SCW22" s="30"/>
      <c r="SCZ22" s="30"/>
      <c r="SDC22" s="30"/>
      <c r="SDF22" s="31"/>
      <c r="SDG22" s="264"/>
      <c r="SDJ22" s="30"/>
      <c r="SDM22" s="30"/>
      <c r="SDP22" s="30"/>
      <c r="SDS22" s="30"/>
      <c r="SDV22" s="30"/>
      <c r="SDY22" s="30"/>
      <c r="SEB22" s="30"/>
      <c r="SEE22" s="30"/>
      <c r="SEH22" s="30"/>
      <c r="SEK22" s="30"/>
      <c r="SEN22" s="30"/>
      <c r="SEQ22" s="30"/>
      <c r="SET22" s="30"/>
      <c r="SEW22" s="30"/>
      <c r="SEZ22" s="31"/>
      <c r="SFA22" s="264"/>
      <c r="SFD22" s="30"/>
      <c r="SFG22" s="30"/>
      <c r="SFJ22" s="30"/>
      <c r="SFM22" s="30"/>
      <c r="SFP22" s="30"/>
      <c r="SFS22" s="30"/>
      <c r="SFV22" s="30"/>
      <c r="SFY22" s="30"/>
      <c r="SGB22" s="30"/>
      <c r="SGE22" s="30"/>
      <c r="SGH22" s="30"/>
      <c r="SGK22" s="30"/>
      <c r="SGN22" s="30"/>
      <c r="SGQ22" s="30"/>
      <c r="SGT22" s="31"/>
      <c r="SGU22" s="264"/>
      <c r="SGX22" s="30"/>
      <c r="SHA22" s="30"/>
      <c r="SHD22" s="30"/>
      <c r="SHG22" s="30"/>
      <c r="SHJ22" s="30"/>
      <c r="SHM22" s="30"/>
      <c r="SHP22" s="30"/>
      <c r="SHS22" s="30"/>
      <c r="SHV22" s="30"/>
      <c r="SHY22" s="30"/>
      <c r="SIB22" s="30"/>
      <c r="SIE22" s="30"/>
      <c r="SIH22" s="30"/>
      <c r="SIK22" s="30"/>
      <c r="SIN22" s="31"/>
      <c r="SIO22" s="264"/>
      <c r="SIR22" s="30"/>
      <c r="SIU22" s="30"/>
      <c r="SIX22" s="30"/>
      <c r="SJA22" s="30"/>
      <c r="SJD22" s="30"/>
      <c r="SJG22" s="30"/>
      <c r="SJJ22" s="30"/>
      <c r="SJM22" s="30"/>
      <c r="SJP22" s="30"/>
      <c r="SJS22" s="30"/>
      <c r="SJV22" s="30"/>
      <c r="SJY22" s="30"/>
      <c r="SKB22" s="30"/>
      <c r="SKE22" s="30"/>
      <c r="SKH22" s="31"/>
      <c r="SKI22" s="264"/>
      <c r="SKL22" s="30"/>
      <c r="SKO22" s="30"/>
      <c r="SKR22" s="30"/>
      <c r="SKU22" s="30"/>
      <c r="SKX22" s="30"/>
      <c r="SLA22" s="30"/>
      <c r="SLD22" s="30"/>
      <c r="SLG22" s="30"/>
      <c r="SLJ22" s="30"/>
      <c r="SLM22" s="30"/>
      <c r="SLP22" s="30"/>
      <c r="SLS22" s="30"/>
      <c r="SLV22" s="30"/>
      <c r="SLY22" s="30"/>
      <c r="SMB22" s="31"/>
      <c r="SMC22" s="264"/>
      <c r="SMF22" s="30"/>
      <c r="SMI22" s="30"/>
      <c r="SML22" s="30"/>
      <c r="SMO22" s="30"/>
      <c r="SMR22" s="30"/>
      <c r="SMU22" s="30"/>
      <c r="SMX22" s="30"/>
      <c r="SNA22" s="30"/>
      <c r="SND22" s="30"/>
      <c r="SNG22" s="30"/>
      <c r="SNJ22" s="30"/>
      <c r="SNM22" s="30"/>
      <c r="SNP22" s="30"/>
      <c r="SNS22" s="30"/>
      <c r="SNV22" s="31"/>
      <c r="SNW22" s="264"/>
      <c r="SNZ22" s="30"/>
      <c r="SOC22" s="30"/>
      <c r="SOF22" s="30"/>
      <c r="SOI22" s="30"/>
      <c r="SOL22" s="30"/>
      <c r="SOO22" s="30"/>
      <c r="SOR22" s="30"/>
      <c r="SOU22" s="30"/>
      <c r="SOX22" s="30"/>
      <c r="SPA22" s="30"/>
      <c r="SPD22" s="30"/>
      <c r="SPG22" s="30"/>
      <c r="SPJ22" s="30"/>
      <c r="SPM22" s="30"/>
      <c r="SPP22" s="31"/>
      <c r="SPQ22" s="264"/>
      <c r="SPT22" s="30"/>
      <c r="SPW22" s="30"/>
      <c r="SPZ22" s="30"/>
      <c r="SQC22" s="30"/>
      <c r="SQF22" s="30"/>
      <c r="SQI22" s="30"/>
      <c r="SQL22" s="30"/>
      <c r="SQO22" s="30"/>
      <c r="SQR22" s="30"/>
      <c r="SQU22" s="30"/>
      <c r="SQX22" s="30"/>
      <c r="SRA22" s="30"/>
      <c r="SRD22" s="30"/>
      <c r="SRG22" s="30"/>
      <c r="SRJ22" s="31"/>
      <c r="SRK22" s="264"/>
      <c r="SRN22" s="30"/>
      <c r="SRQ22" s="30"/>
      <c r="SRT22" s="30"/>
      <c r="SRW22" s="30"/>
      <c r="SRZ22" s="30"/>
      <c r="SSC22" s="30"/>
      <c r="SSF22" s="30"/>
      <c r="SSI22" s="30"/>
      <c r="SSL22" s="30"/>
      <c r="SSO22" s="30"/>
      <c r="SSR22" s="30"/>
      <c r="SSU22" s="30"/>
      <c r="SSX22" s="30"/>
      <c r="STA22" s="30"/>
      <c r="STD22" s="31"/>
      <c r="STE22" s="264"/>
      <c r="STH22" s="30"/>
      <c r="STK22" s="30"/>
      <c r="STN22" s="30"/>
      <c r="STQ22" s="30"/>
      <c r="STT22" s="30"/>
      <c r="STW22" s="30"/>
      <c r="STZ22" s="30"/>
      <c r="SUC22" s="30"/>
      <c r="SUF22" s="30"/>
      <c r="SUI22" s="30"/>
      <c r="SUL22" s="30"/>
      <c r="SUO22" s="30"/>
      <c r="SUR22" s="30"/>
      <c r="SUU22" s="30"/>
      <c r="SUX22" s="31"/>
      <c r="SUY22" s="264"/>
      <c r="SVB22" s="30"/>
      <c r="SVE22" s="30"/>
      <c r="SVH22" s="30"/>
      <c r="SVK22" s="30"/>
      <c r="SVN22" s="30"/>
      <c r="SVQ22" s="30"/>
      <c r="SVT22" s="30"/>
      <c r="SVW22" s="30"/>
      <c r="SVZ22" s="30"/>
      <c r="SWC22" s="30"/>
      <c r="SWF22" s="30"/>
      <c r="SWI22" s="30"/>
      <c r="SWL22" s="30"/>
      <c r="SWO22" s="30"/>
      <c r="SWR22" s="31"/>
      <c r="SWS22" s="264"/>
      <c r="SWV22" s="30"/>
      <c r="SWY22" s="30"/>
      <c r="SXB22" s="30"/>
      <c r="SXE22" s="30"/>
      <c r="SXH22" s="30"/>
      <c r="SXK22" s="30"/>
      <c r="SXN22" s="30"/>
      <c r="SXQ22" s="30"/>
      <c r="SXT22" s="30"/>
      <c r="SXW22" s="30"/>
      <c r="SXZ22" s="30"/>
      <c r="SYC22" s="30"/>
      <c r="SYF22" s="30"/>
      <c r="SYI22" s="30"/>
      <c r="SYL22" s="31"/>
      <c r="SYM22" s="264"/>
      <c r="SYP22" s="30"/>
      <c r="SYS22" s="30"/>
      <c r="SYV22" s="30"/>
      <c r="SYY22" s="30"/>
      <c r="SZB22" s="30"/>
      <c r="SZE22" s="30"/>
      <c r="SZH22" s="30"/>
      <c r="SZK22" s="30"/>
      <c r="SZN22" s="30"/>
      <c r="SZQ22" s="30"/>
      <c r="SZT22" s="30"/>
      <c r="SZW22" s="30"/>
      <c r="SZZ22" s="30"/>
      <c r="TAC22" s="30"/>
      <c r="TAF22" s="31"/>
      <c r="TAG22" s="264"/>
      <c r="TAJ22" s="30"/>
      <c r="TAM22" s="30"/>
      <c r="TAP22" s="30"/>
      <c r="TAS22" s="30"/>
      <c r="TAV22" s="30"/>
      <c r="TAY22" s="30"/>
      <c r="TBB22" s="30"/>
      <c r="TBE22" s="30"/>
      <c r="TBH22" s="30"/>
      <c r="TBK22" s="30"/>
      <c r="TBN22" s="30"/>
      <c r="TBQ22" s="30"/>
      <c r="TBT22" s="30"/>
      <c r="TBW22" s="30"/>
      <c r="TBZ22" s="31"/>
      <c r="TCA22" s="264"/>
      <c r="TCD22" s="30"/>
      <c r="TCG22" s="30"/>
      <c r="TCJ22" s="30"/>
      <c r="TCM22" s="30"/>
      <c r="TCP22" s="30"/>
      <c r="TCS22" s="30"/>
      <c r="TCV22" s="30"/>
      <c r="TCY22" s="30"/>
      <c r="TDB22" s="30"/>
      <c r="TDE22" s="30"/>
      <c r="TDH22" s="30"/>
      <c r="TDK22" s="30"/>
      <c r="TDN22" s="30"/>
      <c r="TDQ22" s="30"/>
      <c r="TDT22" s="31"/>
      <c r="TDU22" s="264"/>
      <c r="TDX22" s="30"/>
      <c r="TEA22" s="30"/>
      <c r="TED22" s="30"/>
      <c r="TEG22" s="30"/>
      <c r="TEJ22" s="30"/>
      <c r="TEM22" s="30"/>
      <c r="TEP22" s="30"/>
      <c r="TES22" s="30"/>
      <c r="TEV22" s="30"/>
      <c r="TEY22" s="30"/>
      <c r="TFB22" s="30"/>
      <c r="TFE22" s="30"/>
      <c r="TFH22" s="30"/>
      <c r="TFK22" s="30"/>
      <c r="TFN22" s="31"/>
      <c r="TFO22" s="264"/>
      <c r="TFR22" s="30"/>
      <c r="TFU22" s="30"/>
      <c r="TFX22" s="30"/>
      <c r="TGA22" s="30"/>
      <c r="TGD22" s="30"/>
      <c r="TGG22" s="30"/>
      <c r="TGJ22" s="30"/>
      <c r="TGM22" s="30"/>
      <c r="TGP22" s="30"/>
      <c r="TGS22" s="30"/>
      <c r="TGV22" s="30"/>
      <c r="TGY22" s="30"/>
      <c r="THB22" s="30"/>
      <c r="THE22" s="30"/>
      <c r="THH22" s="31"/>
      <c r="THI22" s="264"/>
      <c r="THL22" s="30"/>
      <c r="THO22" s="30"/>
      <c r="THR22" s="30"/>
      <c r="THU22" s="30"/>
      <c r="THX22" s="30"/>
      <c r="TIA22" s="30"/>
      <c r="TID22" s="30"/>
      <c r="TIG22" s="30"/>
      <c r="TIJ22" s="30"/>
      <c r="TIM22" s="30"/>
      <c r="TIP22" s="30"/>
      <c r="TIS22" s="30"/>
      <c r="TIV22" s="30"/>
      <c r="TIY22" s="30"/>
      <c r="TJB22" s="31"/>
      <c r="TJC22" s="264"/>
      <c r="TJF22" s="30"/>
      <c r="TJI22" s="30"/>
      <c r="TJL22" s="30"/>
      <c r="TJO22" s="30"/>
      <c r="TJR22" s="30"/>
      <c r="TJU22" s="30"/>
      <c r="TJX22" s="30"/>
      <c r="TKA22" s="30"/>
      <c r="TKD22" s="30"/>
      <c r="TKG22" s="30"/>
      <c r="TKJ22" s="30"/>
      <c r="TKM22" s="30"/>
      <c r="TKP22" s="30"/>
      <c r="TKS22" s="30"/>
      <c r="TKV22" s="31"/>
      <c r="TKW22" s="264"/>
      <c r="TKZ22" s="30"/>
      <c r="TLC22" s="30"/>
      <c r="TLF22" s="30"/>
      <c r="TLI22" s="30"/>
      <c r="TLL22" s="30"/>
      <c r="TLO22" s="30"/>
      <c r="TLR22" s="30"/>
      <c r="TLU22" s="30"/>
      <c r="TLX22" s="30"/>
      <c r="TMA22" s="30"/>
      <c r="TMD22" s="30"/>
      <c r="TMG22" s="30"/>
      <c r="TMJ22" s="30"/>
      <c r="TMM22" s="30"/>
      <c r="TMP22" s="31"/>
      <c r="TMQ22" s="264"/>
      <c r="TMT22" s="30"/>
      <c r="TMW22" s="30"/>
      <c r="TMZ22" s="30"/>
      <c r="TNC22" s="30"/>
      <c r="TNF22" s="30"/>
      <c r="TNI22" s="30"/>
      <c r="TNL22" s="30"/>
      <c r="TNO22" s="30"/>
      <c r="TNR22" s="30"/>
      <c r="TNU22" s="30"/>
      <c r="TNX22" s="30"/>
      <c r="TOA22" s="30"/>
      <c r="TOD22" s="30"/>
      <c r="TOG22" s="30"/>
      <c r="TOJ22" s="31"/>
      <c r="TOK22" s="264"/>
      <c r="TON22" s="30"/>
      <c r="TOQ22" s="30"/>
      <c r="TOT22" s="30"/>
      <c r="TOW22" s="30"/>
      <c r="TOZ22" s="30"/>
      <c r="TPC22" s="30"/>
      <c r="TPF22" s="30"/>
      <c r="TPI22" s="30"/>
      <c r="TPL22" s="30"/>
      <c r="TPO22" s="30"/>
      <c r="TPR22" s="30"/>
      <c r="TPU22" s="30"/>
      <c r="TPX22" s="30"/>
      <c r="TQA22" s="30"/>
      <c r="TQD22" s="31"/>
      <c r="TQE22" s="264"/>
      <c r="TQH22" s="30"/>
      <c r="TQK22" s="30"/>
      <c r="TQN22" s="30"/>
      <c r="TQQ22" s="30"/>
      <c r="TQT22" s="30"/>
      <c r="TQW22" s="30"/>
      <c r="TQZ22" s="30"/>
      <c r="TRC22" s="30"/>
      <c r="TRF22" s="30"/>
      <c r="TRI22" s="30"/>
      <c r="TRL22" s="30"/>
      <c r="TRO22" s="30"/>
      <c r="TRR22" s="30"/>
      <c r="TRU22" s="30"/>
      <c r="TRX22" s="31"/>
      <c r="TRY22" s="264"/>
      <c r="TSB22" s="30"/>
      <c r="TSE22" s="30"/>
      <c r="TSH22" s="30"/>
      <c r="TSK22" s="30"/>
      <c r="TSN22" s="30"/>
      <c r="TSQ22" s="30"/>
      <c r="TST22" s="30"/>
      <c r="TSW22" s="30"/>
      <c r="TSZ22" s="30"/>
      <c r="TTC22" s="30"/>
      <c r="TTF22" s="30"/>
      <c r="TTI22" s="30"/>
      <c r="TTL22" s="30"/>
      <c r="TTO22" s="30"/>
      <c r="TTR22" s="31"/>
      <c r="TTS22" s="264"/>
      <c r="TTV22" s="30"/>
      <c r="TTY22" s="30"/>
      <c r="TUB22" s="30"/>
      <c r="TUE22" s="30"/>
      <c r="TUH22" s="30"/>
      <c r="TUK22" s="30"/>
      <c r="TUN22" s="30"/>
      <c r="TUQ22" s="30"/>
      <c r="TUT22" s="30"/>
      <c r="TUW22" s="30"/>
      <c r="TUZ22" s="30"/>
      <c r="TVC22" s="30"/>
      <c r="TVF22" s="30"/>
      <c r="TVI22" s="30"/>
      <c r="TVL22" s="31"/>
      <c r="TVM22" s="264"/>
      <c r="TVP22" s="30"/>
      <c r="TVS22" s="30"/>
      <c r="TVV22" s="30"/>
      <c r="TVY22" s="30"/>
      <c r="TWB22" s="30"/>
      <c r="TWE22" s="30"/>
      <c r="TWH22" s="30"/>
      <c r="TWK22" s="30"/>
      <c r="TWN22" s="30"/>
      <c r="TWQ22" s="30"/>
      <c r="TWT22" s="30"/>
      <c r="TWW22" s="30"/>
      <c r="TWZ22" s="30"/>
      <c r="TXC22" s="30"/>
      <c r="TXF22" s="31"/>
      <c r="TXG22" s="264"/>
      <c r="TXJ22" s="30"/>
      <c r="TXM22" s="30"/>
      <c r="TXP22" s="30"/>
      <c r="TXS22" s="30"/>
      <c r="TXV22" s="30"/>
      <c r="TXY22" s="30"/>
      <c r="TYB22" s="30"/>
      <c r="TYE22" s="30"/>
      <c r="TYH22" s="30"/>
      <c r="TYK22" s="30"/>
      <c r="TYN22" s="30"/>
      <c r="TYQ22" s="30"/>
      <c r="TYT22" s="30"/>
      <c r="TYW22" s="30"/>
      <c r="TYZ22" s="31"/>
      <c r="TZA22" s="264"/>
      <c r="TZD22" s="30"/>
      <c r="TZG22" s="30"/>
      <c r="TZJ22" s="30"/>
      <c r="TZM22" s="30"/>
      <c r="TZP22" s="30"/>
      <c r="TZS22" s="30"/>
      <c r="TZV22" s="30"/>
      <c r="TZY22" s="30"/>
      <c r="UAB22" s="30"/>
      <c r="UAE22" s="30"/>
      <c r="UAH22" s="30"/>
      <c r="UAK22" s="30"/>
      <c r="UAN22" s="30"/>
      <c r="UAQ22" s="30"/>
      <c r="UAT22" s="31"/>
      <c r="UAU22" s="264"/>
      <c r="UAX22" s="30"/>
      <c r="UBA22" s="30"/>
      <c r="UBD22" s="30"/>
      <c r="UBG22" s="30"/>
      <c r="UBJ22" s="30"/>
      <c r="UBM22" s="30"/>
      <c r="UBP22" s="30"/>
      <c r="UBS22" s="30"/>
      <c r="UBV22" s="30"/>
      <c r="UBY22" s="30"/>
      <c r="UCB22" s="30"/>
      <c r="UCE22" s="30"/>
      <c r="UCH22" s="30"/>
      <c r="UCK22" s="30"/>
      <c r="UCN22" s="31"/>
      <c r="UCO22" s="264"/>
      <c r="UCR22" s="30"/>
      <c r="UCU22" s="30"/>
      <c r="UCX22" s="30"/>
      <c r="UDA22" s="30"/>
      <c r="UDD22" s="30"/>
      <c r="UDG22" s="30"/>
      <c r="UDJ22" s="30"/>
      <c r="UDM22" s="30"/>
      <c r="UDP22" s="30"/>
      <c r="UDS22" s="30"/>
      <c r="UDV22" s="30"/>
      <c r="UDY22" s="30"/>
      <c r="UEB22" s="30"/>
      <c r="UEE22" s="30"/>
      <c r="UEH22" s="31"/>
      <c r="UEI22" s="264"/>
      <c r="UEL22" s="30"/>
      <c r="UEO22" s="30"/>
      <c r="UER22" s="30"/>
      <c r="UEU22" s="30"/>
      <c r="UEX22" s="30"/>
      <c r="UFA22" s="30"/>
      <c r="UFD22" s="30"/>
      <c r="UFG22" s="30"/>
      <c r="UFJ22" s="30"/>
      <c r="UFM22" s="30"/>
      <c r="UFP22" s="30"/>
      <c r="UFS22" s="30"/>
      <c r="UFV22" s="30"/>
      <c r="UFY22" s="30"/>
      <c r="UGB22" s="31"/>
      <c r="UGC22" s="264"/>
      <c r="UGF22" s="30"/>
      <c r="UGI22" s="30"/>
      <c r="UGL22" s="30"/>
      <c r="UGO22" s="30"/>
      <c r="UGR22" s="30"/>
      <c r="UGU22" s="30"/>
      <c r="UGX22" s="30"/>
      <c r="UHA22" s="30"/>
      <c r="UHD22" s="30"/>
      <c r="UHG22" s="30"/>
      <c r="UHJ22" s="30"/>
      <c r="UHM22" s="30"/>
      <c r="UHP22" s="30"/>
      <c r="UHS22" s="30"/>
      <c r="UHV22" s="31"/>
      <c r="UHW22" s="264"/>
      <c r="UHZ22" s="30"/>
      <c r="UIC22" s="30"/>
      <c r="UIF22" s="30"/>
      <c r="UII22" s="30"/>
      <c r="UIL22" s="30"/>
      <c r="UIO22" s="30"/>
      <c r="UIR22" s="30"/>
      <c r="UIU22" s="30"/>
      <c r="UIX22" s="30"/>
      <c r="UJA22" s="30"/>
      <c r="UJD22" s="30"/>
      <c r="UJG22" s="30"/>
      <c r="UJJ22" s="30"/>
      <c r="UJM22" s="30"/>
      <c r="UJP22" s="31"/>
      <c r="UJQ22" s="264"/>
      <c r="UJT22" s="30"/>
      <c r="UJW22" s="30"/>
      <c r="UJZ22" s="30"/>
      <c r="UKC22" s="30"/>
      <c r="UKF22" s="30"/>
      <c r="UKI22" s="30"/>
      <c r="UKL22" s="30"/>
      <c r="UKO22" s="30"/>
      <c r="UKR22" s="30"/>
      <c r="UKU22" s="30"/>
      <c r="UKX22" s="30"/>
      <c r="ULA22" s="30"/>
      <c r="ULD22" s="30"/>
      <c r="ULG22" s="30"/>
      <c r="ULJ22" s="31"/>
      <c r="ULK22" s="264"/>
      <c r="ULN22" s="30"/>
      <c r="ULQ22" s="30"/>
      <c r="ULT22" s="30"/>
      <c r="ULW22" s="30"/>
      <c r="ULZ22" s="30"/>
      <c r="UMC22" s="30"/>
      <c r="UMF22" s="30"/>
      <c r="UMI22" s="30"/>
      <c r="UML22" s="30"/>
      <c r="UMO22" s="30"/>
      <c r="UMR22" s="30"/>
      <c r="UMU22" s="30"/>
      <c r="UMX22" s="30"/>
      <c r="UNA22" s="30"/>
      <c r="UND22" s="31"/>
      <c r="UNE22" s="264"/>
      <c r="UNH22" s="30"/>
      <c r="UNK22" s="30"/>
      <c r="UNN22" s="30"/>
      <c r="UNQ22" s="30"/>
      <c r="UNT22" s="30"/>
      <c r="UNW22" s="30"/>
      <c r="UNZ22" s="30"/>
      <c r="UOC22" s="30"/>
      <c r="UOF22" s="30"/>
      <c r="UOI22" s="30"/>
      <c r="UOL22" s="30"/>
      <c r="UOO22" s="30"/>
      <c r="UOR22" s="30"/>
      <c r="UOU22" s="30"/>
      <c r="UOX22" s="31"/>
      <c r="UOY22" s="264"/>
      <c r="UPB22" s="30"/>
      <c r="UPE22" s="30"/>
      <c r="UPH22" s="30"/>
      <c r="UPK22" s="30"/>
      <c r="UPN22" s="30"/>
      <c r="UPQ22" s="30"/>
      <c r="UPT22" s="30"/>
      <c r="UPW22" s="30"/>
      <c r="UPZ22" s="30"/>
      <c r="UQC22" s="30"/>
      <c r="UQF22" s="30"/>
      <c r="UQI22" s="30"/>
      <c r="UQL22" s="30"/>
      <c r="UQO22" s="30"/>
      <c r="UQR22" s="31"/>
      <c r="UQS22" s="264"/>
      <c r="UQV22" s="30"/>
      <c r="UQY22" s="30"/>
      <c r="URB22" s="30"/>
      <c r="URE22" s="30"/>
      <c r="URH22" s="30"/>
      <c r="URK22" s="30"/>
      <c r="URN22" s="30"/>
      <c r="URQ22" s="30"/>
      <c r="URT22" s="30"/>
      <c r="URW22" s="30"/>
      <c r="URZ22" s="30"/>
      <c r="USC22" s="30"/>
      <c r="USF22" s="30"/>
      <c r="USI22" s="30"/>
      <c r="USL22" s="31"/>
      <c r="USM22" s="264"/>
      <c r="USP22" s="30"/>
      <c r="USS22" s="30"/>
      <c r="USV22" s="30"/>
      <c r="USY22" s="30"/>
      <c r="UTB22" s="30"/>
      <c r="UTE22" s="30"/>
      <c r="UTH22" s="30"/>
      <c r="UTK22" s="30"/>
      <c r="UTN22" s="30"/>
      <c r="UTQ22" s="30"/>
      <c r="UTT22" s="30"/>
      <c r="UTW22" s="30"/>
      <c r="UTZ22" s="30"/>
      <c r="UUC22" s="30"/>
      <c r="UUF22" s="31"/>
      <c r="UUG22" s="264"/>
      <c r="UUJ22" s="30"/>
      <c r="UUM22" s="30"/>
      <c r="UUP22" s="30"/>
      <c r="UUS22" s="30"/>
      <c r="UUV22" s="30"/>
      <c r="UUY22" s="30"/>
      <c r="UVB22" s="30"/>
      <c r="UVE22" s="30"/>
      <c r="UVH22" s="30"/>
      <c r="UVK22" s="30"/>
      <c r="UVN22" s="30"/>
      <c r="UVQ22" s="30"/>
      <c r="UVT22" s="30"/>
      <c r="UVW22" s="30"/>
      <c r="UVZ22" s="31"/>
      <c r="UWA22" s="264"/>
      <c r="UWD22" s="30"/>
      <c r="UWG22" s="30"/>
      <c r="UWJ22" s="30"/>
      <c r="UWM22" s="30"/>
      <c r="UWP22" s="30"/>
      <c r="UWS22" s="30"/>
      <c r="UWV22" s="30"/>
      <c r="UWY22" s="30"/>
      <c r="UXB22" s="30"/>
      <c r="UXE22" s="30"/>
      <c r="UXH22" s="30"/>
      <c r="UXK22" s="30"/>
      <c r="UXN22" s="30"/>
      <c r="UXQ22" s="30"/>
      <c r="UXT22" s="31"/>
      <c r="UXU22" s="264"/>
      <c r="UXX22" s="30"/>
      <c r="UYA22" s="30"/>
      <c r="UYD22" s="30"/>
      <c r="UYG22" s="30"/>
      <c r="UYJ22" s="30"/>
      <c r="UYM22" s="30"/>
      <c r="UYP22" s="30"/>
      <c r="UYS22" s="30"/>
      <c r="UYV22" s="30"/>
      <c r="UYY22" s="30"/>
      <c r="UZB22" s="30"/>
      <c r="UZE22" s="30"/>
      <c r="UZH22" s="30"/>
      <c r="UZK22" s="30"/>
      <c r="UZN22" s="31"/>
      <c r="UZO22" s="264"/>
      <c r="UZR22" s="30"/>
      <c r="UZU22" s="30"/>
      <c r="UZX22" s="30"/>
      <c r="VAA22" s="30"/>
      <c r="VAD22" s="30"/>
      <c r="VAG22" s="30"/>
      <c r="VAJ22" s="30"/>
      <c r="VAM22" s="30"/>
      <c r="VAP22" s="30"/>
      <c r="VAS22" s="30"/>
      <c r="VAV22" s="30"/>
      <c r="VAY22" s="30"/>
      <c r="VBB22" s="30"/>
      <c r="VBE22" s="30"/>
      <c r="VBH22" s="31"/>
      <c r="VBI22" s="264"/>
      <c r="VBL22" s="30"/>
      <c r="VBO22" s="30"/>
      <c r="VBR22" s="30"/>
      <c r="VBU22" s="30"/>
      <c r="VBX22" s="30"/>
      <c r="VCA22" s="30"/>
      <c r="VCD22" s="30"/>
      <c r="VCG22" s="30"/>
      <c r="VCJ22" s="30"/>
      <c r="VCM22" s="30"/>
      <c r="VCP22" s="30"/>
      <c r="VCS22" s="30"/>
      <c r="VCV22" s="30"/>
      <c r="VCY22" s="30"/>
      <c r="VDB22" s="31"/>
      <c r="VDC22" s="264"/>
      <c r="VDF22" s="30"/>
      <c r="VDI22" s="30"/>
      <c r="VDL22" s="30"/>
      <c r="VDO22" s="30"/>
      <c r="VDR22" s="30"/>
      <c r="VDU22" s="30"/>
      <c r="VDX22" s="30"/>
      <c r="VEA22" s="30"/>
      <c r="VED22" s="30"/>
      <c r="VEG22" s="30"/>
      <c r="VEJ22" s="30"/>
      <c r="VEM22" s="30"/>
      <c r="VEP22" s="30"/>
      <c r="VES22" s="30"/>
      <c r="VEV22" s="31"/>
      <c r="VEW22" s="264"/>
      <c r="VEZ22" s="30"/>
      <c r="VFC22" s="30"/>
      <c r="VFF22" s="30"/>
      <c r="VFI22" s="30"/>
      <c r="VFL22" s="30"/>
      <c r="VFO22" s="30"/>
      <c r="VFR22" s="30"/>
      <c r="VFU22" s="30"/>
      <c r="VFX22" s="30"/>
      <c r="VGA22" s="30"/>
      <c r="VGD22" s="30"/>
      <c r="VGG22" s="30"/>
      <c r="VGJ22" s="30"/>
      <c r="VGM22" s="30"/>
      <c r="VGP22" s="31"/>
      <c r="VGQ22" s="264"/>
      <c r="VGT22" s="30"/>
      <c r="VGW22" s="30"/>
      <c r="VGZ22" s="30"/>
      <c r="VHC22" s="30"/>
      <c r="VHF22" s="30"/>
      <c r="VHI22" s="30"/>
      <c r="VHL22" s="30"/>
      <c r="VHO22" s="30"/>
      <c r="VHR22" s="30"/>
      <c r="VHU22" s="30"/>
      <c r="VHX22" s="30"/>
      <c r="VIA22" s="30"/>
      <c r="VID22" s="30"/>
      <c r="VIG22" s="30"/>
      <c r="VIJ22" s="31"/>
      <c r="VIK22" s="264"/>
      <c r="VIN22" s="30"/>
      <c r="VIQ22" s="30"/>
      <c r="VIT22" s="30"/>
      <c r="VIW22" s="30"/>
      <c r="VIZ22" s="30"/>
      <c r="VJC22" s="30"/>
      <c r="VJF22" s="30"/>
      <c r="VJI22" s="30"/>
      <c r="VJL22" s="30"/>
      <c r="VJO22" s="30"/>
      <c r="VJR22" s="30"/>
      <c r="VJU22" s="30"/>
      <c r="VJX22" s="30"/>
      <c r="VKA22" s="30"/>
      <c r="VKD22" s="31"/>
      <c r="VKE22" s="264"/>
      <c r="VKH22" s="30"/>
      <c r="VKK22" s="30"/>
      <c r="VKN22" s="30"/>
      <c r="VKQ22" s="30"/>
      <c r="VKT22" s="30"/>
      <c r="VKW22" s="30"/>
      <c r="VKZ22" s="30"/>
      <c r="VLC22" s="30"/>
      <c r="VLF22" s="30"/>
      <c r="VLI22" s="30"/>
      <c r="VLL22" s="30"/>
      <c r="VLO22" s="30"/>
      <c r="VLR22" s="30"/>
      <c r="VLU22" s="30"/>
      <c r="VLX22" s="31"/>
      <c r="VLY22" s="264"/>
      <c r="VMB22" s="30"/>
      <c r="VME22" s="30"/>
      <c r="VMH22" s="30"/>
      <c r="VMK22" s="30"/>
      <c r="VMN22" s="30"/>
      <c r="VMQ22" s="30"/>
      <c r="VMT22" s="30"/>
      <c r="VMW22" s="30"/>
      <c r="VMZ22" s="30"/>
      <c r="VNC22" s="30"/>
      <c r="VNF22" s="30"/>
      <c r="VNI22" s="30"/>
      <c r="VNL22" s="30"/>
      <c r="VNO22" s="30"/>
      <c r="VNR22" s="31"/>
      <c r="VNS22" s="264"/>
      <c r="VNV22" s="30"/>
      <c r="VNY22" s="30"/>
      <c r="VOB22" s="30"/>
      <c r="VOE22" s="30"/>
      <c r="VOH22" s="30"/>
      <c r="VOK22" s="30"/>
      <c r="VON22" s="30"/>
      <c r="VOQ22" s="30"/>
      <c r="VOT22" s="30"/>
      <c r="VOW22" s="30"/>
      <c r="VOZ22" s="30"/>
      <c r="VPC22" s="30"/>
      <c r="VPF22" s="30"/>
      <c r="VPI22" s="30"/>
      <c r="VPL22" s="31"/>
      <c r="VPM22" s="264"/>
      <c r="VPP22" s="30"/>
      <c r="VPS22" s="30"/>
      <c r="VPV22" s="30"/>
      <c r="VPY22" s="30"/>
      <c r="VQB22" s="30"/>
      <c r="VQE22" s="30"/>
      <c r="VQH22" s="30"/>
      <c r="VQK22" s="30"/>
      <c r="VQN22" s="30"/>
      <c r="VQQ22" s="30"/>
      <c r="VQT22" s="30"/>
      <c r="VQW22" s="30"/>
      <c r="VQZ22" s="30"/>
      <c r="VRC22" s="30"/>
      <c r="VRF22" s="31"/>
      <c r="VRG22" s="264"/>
      <c r="VRJ22" s="30"/>
      <c r="VRM22" s="30"/>
      <c r="VRP22" s="30"/>
      <c r="VRS22" s="30"/>
      <c r="VRV22" s="30"/>
      <c r="VRY22" s="30"/>
      <c r="VSB22" s="30"/>
      <c r="VSE22" s="30"/>
      <c r="VSH22" s="30"/>
      <c r="VSK22" s="30"/>
      <c r="VSN22" s="30"/>
      <c r="VSQ22" s="30"/>
      <c r="VST22" s="30"/>
      <c r="VSW22" s="30"/>
      <c r="VSZ22" s="31"/>
      <c r="VTA22" s="264"/>
      <c r="VTD22" s="30"/>
      <c r="VTG22" s="30"/>
      <c r="VTJ22" s="30"/>
      <c r="VTM22" s="30"/>
      <c r="VTP22" s="30"/>
      <c r="VTS22" s="30"/>
      <c r="VTV22" s="30"/>
      <c r="VTY22" s="30"/>
      <c r="VUB22" s="30"/>
      <c r="VUE22" s="30"/>
      <c r="VUH22" s="30"/>
      <c r="VUK22" s="30"/>
      <c r="VUN22" s="30"/>
      <c r="VUQ22" s="30"/>
      <c r="VUT22" s="31"/>
      <c r="VUU22" s="264"/>
      <c r="VUX22" s="30"/>
      <c r="VVA22" s="30"/>
      <c r="VVD22" s="30"/>
      <c r="VVG22" s="30"/>
      <c r="VVJ22" s="30"/>
      <c r="VVM22" s="30"/>
      <c r="VVP22" s="30"/>
      <c r="VVS22" s="30"/>
      <c r="VVV22" s="30"/>
      <c r="VVY22" s="30"/>
      <c r="VWB22" s="30"/>
      <c r="VWE22" s="30"/>
      <c r="VWH22" s="30"/>
      <c r="VWK22" s="30"/>
      <c r="VWN22" s="31"/>
      <c r="VWO22" s="264"/>
      <c r="VWR22" s="30"/>
      <c r="VWU22" s="30"/>
      <c r="VWX22" s="30"/>
      <c r="VXA22" s="30"/>
      <c r="VXD22" s="30"/>
      <c r="VXG22" s="30"/>
      <c r="VXJ22" s="30"/>
      <c r="VXM22" s="30"/>
      <c r="VXP22" s="30"/>
      <c r="VXS22" s="30"/>
      <c r="VXV22" s="30"/>
      <c r="VXY22" s="30"/>
      <c r="VYB22" s="30"/>
      <c r="VYE22" s="30"/>
      <c r="VYH22" s="31"/>
      <c r="VYI22" s="264"/>
      <c r="VYL22" s="30"/>
      <c r="VYO22" s="30"/>
      <c r="VYR22" s="30"/>
      <c r="VYU22" s="30"/>
      <c r="VYX22" s="30"/>
      <c r="VZA22" s="30"/>
      <c r="VZD22" s="30"/>
      <c r="VZG22" s="30"/>
      <c r="VZJ22" s="30"/>
      <c r="VZM22" s="30"/>
      <c r="VZP22" s="30"/>
      <c r="VZS22" s="30"/>
      <c r="VZV22" s="30"/>
      <c r="VZY22" s="30"/>
      <c r="WAB22" s="31"/>
      <c r="WAC22" s="264"/>
      <c r="WAF22" s="30"/>
      <c r="WAI22" s="30"/>
      <c r="WAL22" s="30"/>
      <c r="WAO22" s="30"/>
      <c r="WAR22" s="30"/>
      <c r="WAU22" s="30"/>
      <c r="WAX22" s="30"/>
      <c r="WBA22" s="30"/>
      <c r="WBD22" s="30"/>
      <c r="WBG22" s="30"/>
      <c r="WBJ22" s="30"/>
      <c r="WBM22" s="30"/>
      <c r="WBP22" s="30"/>
      <c r="WBS22" s="30"/>
      <c r="WBV22" s="31"/>
      <c r="WBW22" s="264"/>
      <c r="WBZ22" s="30"/>
      <c r="WCC22" s="30"/>
      <c r="WCF22" s="30"/>
      <c r="WCI22" s="30"/>
      <c r="WCL22" s="30"/>
      <c r="WCO22" s="30"/>
      <c r="WCR22" s="30"/>
      <c r="WCU22" s="30"/>
      <c r="WCX22" s="30"/>
      <c r="WDA22" s="30"/>
      <c r="WDD22" s="30"/>
      <c r="WDG22" s="30"/>
      <c r="WDJ22" s="30"/>
      <c r="WDM22" s="30"/>
      <c r="WDP22" s="31"/>
      <c r="WDQ22" s="264"/>
      <c r="WDT22" s="30"/>
      <c r="WDW22" s="30"/>
      <c r="WDZ22" s="30"/>
      <c r="WEC22" s="30"/>
      <c r="WEF22" s="30"/>
      <c r="WEI22" s="30"/>
      <c r="WEL22" s="30"/>
      <c r="WEO22" s="30"/>
      <c r="WER22" s="30"/>
      <c r="WEU22" s="30"/>
      <c r="WEX22" s="30"/>
      <c r="WFA22" s="30"/>
      <c r="WFD22" s="30"/>
      <c r="WFG22" s="30"/>
      <c r="WFJ22" s="31"/>
      <c r="WFK22" s="264"/>
      <c r="WFN22" s="30"/>
      <c r="WFQ22" s="30"/>
      <c r="WFT22" s="30"/>
      <c r="WFW22" s="30"/>
      <c r="WFZ22" s="30"/>
      <c r="WGC22" s="30"/>
      <c r="WGF22" s="30"/>
      <c r="WGI22" s="30"/>
      <c r="WGL22" s="30"/>
      <c r="WGO22" s="30"/>
      <c r="WGR22" s="30"/>
      <c r="WGU22" s="30"/>
      <c r="WGX22" s="30"/>
      <c r="WHA22" s="30"/>
      <c r="WHD22" s="31"/>
      <c r="WHE22" s="264"/>
      <c r="WHH22" s="30"/>
      <c r="WHK22" s="30"/>
      <c r="WHN22" s="30"/>
      <c r="WHQ22" s="30"/>
      <c r="WHT22" s="30"/>
      <c r="WHW22" s="30"/>
      <c r="WHZ22" s="30"/>
      <c r="WIC22" s="30"/>
      <c r="WIF22" s="30"/>
      <c r="WII22" s="30"/>
      <c r="WIL22" s="30"/>
      <c r="WIO22" s="30"/>
      <c r="WIR22" s="30"/>
      <c r="WIU22" s="30"/>
      <c r="WIX22" s="31"/>
      <c r="WIY22" s="264"/>
      <c r="WJB22" s="30"/>
      <c r="WJE22" s="30"/>
      <c r="WJH22" s="30"/>
      <c r="WJK22" s="30"/>
      <c r="WJN22" s="30"/>
      <c r="WJQ22" s="30"/>
      <c r="WJT22" s="30"/>
      <c r="WJW22" s="30"/>
      <c r="WJZ22" s="30"/>
      <c r="WKC22" s="30"/>
      <c r="WKF22" s="30"/>
      <c r="WKI22" s="30"/>
      <c r="WKL22" s="30"/>
      <c r="WKO22" s="30"/>
      <c r="WKR22" s="31"/>
      <c r="WKS22" s="264"/>
      <c r="WKV22" s="30"/>
      <c r="WKY22" s="30"/>
      <c r="WLB22" s="30"/>
      <c r="WLE22" s="30"/>
      <c r="WLH22" s="30"/>
      <c r="WLK22" s="30"/>
      <c r="WLN22" s="30"/>
      <c r="WLQ22" s="30"/>
      <c r="WLT22" s="30"/>
      <c r="WLW22" s="30"/>
      <c r="WLZ22" s="30"/>
      <c r="WMC22" s="30"/>
      <c r="WMF22" s="30"/>
      <c r="WMI22" s="30"/>
      <c r="WML22" s="31"/>
      <c r="WMM22" s="264"/>
      <c r="WMP22" s="30"/>
      <c r="WMS22" s="30"/>
      <c r="WMV22" s="30"/>
      <c r="WMY22" s="30"/>
      <c r="WNB22" s="30"/>
      <c r="WNE22" s="30"/>
      <c r="WNH22" s="30"/>
      <c r="WNK22" s="30"/>
      <c r="WNN22" s="30"/>
      <c r="WNQ22" s="30"/>
      <c r="WNT22" s="30"/>
      <c r="WNW22" s="30"/>
      <c r="WNZ22" s="30"/>
      <c r="WOC22" s="30"/>
      <c r="WOF22" s="31"/>
      <c r="WOG22" s="264"/>
      <c r="WOJ22" s="30"/>
      <c r="WOM22" s="30"/>
      <c r="WOP22" s="30"/>
      <c r="WOS22" s="30"/>
      <c r="WOV22" s="30"/>
      <c r="WOY22" s="30"/>
      <c r="WPB22" s="30"/>
      <c r="WPE22" s="30"/>
      <c r="WPH22" s="30"/>
      <c r="WPK22" s="30"/>
      <c r="WPN22" s="30"/>
      <c r="WPQ22" s="30"/>
      <c r="WPT22" s="30"/>
      <c r="WPW22" s="30"/>
      <c r="WPZ22" s="31"/>
      <c r="WQA22" s="264"/>
      <c r="WQD22" s="30"/>
      <c r="WQG22" s="30"/>
    </row>
    <row r="23" spans="1:1022 1025:2046 2049:3071 3074:4095 4098:5119 5122:6143 6146:7168 7171:8192 8195:9216 9219:11262 11265:12286 12289:13310 13313:14335 14338:15359 15362:15997" s="265" customFormat="1" ht="50.15" customHeight="1" thickBot="1" x14ac:dyDescent="0.4">
      <c r="A23" s="279" t="s">
        <v>129</v>
      </c>
      <c r="B23" s="288">
        <f>IF('Totals From Field Assessment'!B70=1,1,0)</f>
        <v>0</v>
      </c>
      <c r="C23" s="281">
        <f t="shared" si="0"/>
        <v>1</v>
      </c>
      <c r="D23" s="286"/>
      <c r="E23" s="288">
        <f>IF('Totals From Field Assessment'!E70=1,1,0)</f>
        <v>0</v>
      </c>
      <c r="F23" s="281">
        <f t="shared" si="1"/>
        <v>1</v>
      </c>
      <c r="G23" s="286"/>
      <c r="H23" s="288">
        <f>IF('Totals From Field Assessment'!H70=1,1,0)</f>
        <v>0</v>
      </c>
      <c r="I23" s="281">
        <f t="shared" si="2"/>
        <v>1</v>
      </c>
      <c r="J23" s="286"/>
      <c r="K23" s="288">
        <f>IF('Totals From Field Assessment'!K70=1,1,0)</f>
        <v>0</v>
      </c>
      <c r="L23" s="281">
        <f t="shared" si="3"/>
        <v>1</v>
      </c>
      <c r="M23" s="286"/>
      <c r="N23" s="288">
        <f>IF('Totals From Field Assessment'!N70=1,1,0)</f>
        <v>0</v>
      </c>
      <c r="O23" s="281">
        <f t="shared" si="4"/>
        <v>1</v>
      </c>
      <c r="P23" s="286"/>
      <c r="Q23" s="288">
        <f>IF('Totals From Field Assessment'!Q70=1,1,0)</f>
        <v>0</v>
      </c>
      <c r="R23" s="281">
        <f t="shared" si="5"/>
        <v>1</v>
      </c>
      <c r="S23" s="286"/>
      <c r="T23" s="288">
        <f>IF('Totals From Field Assessment'!T70=1,1,0)</f>
        <v>0</v>
      </c>
      <c r="U23" s="281">
        <f t="shared" si="6"/>
        <v>1</v>
      </c>
      <c r="V23" s="286"/>
      <c r="W23" s="288">
        <f>IF('Totals From Field Assessment'!W70=1,1,0)</f>
        <v>0</v>
      </c>
      <c r="X23" s="281">
        <f t="shared" si="7"/>
        <v>1</v>
      </c>
      <c r="Y23" s="286"/>
      <c r="Z23" s="288">
        <f>IF('Totals From Field Assessment'!Z70=1,1,0)</f>
        <v>0</v>
      </c>
      <c r="AA23" s="281">
        <f t="shared" si="8"/>
        <v>1</v>
      </c>
      <c r="AB23" s="286"/>
      <c r="AC23" s="288">
        <f>IF('Totals From Field Assessment'!AC70=1,1,0)</f>
        <v>0</v>
      </c>
      <c r="AD23" s="281">
        <f t="shared" si="9"/>
        <v>1</v>
      </c>
      <c r="AE23" s="286"/>
      <c r="AF23" s="288">
        <f>IF('Totals From Field Assessment'!AF70=1,1,0)</f>
        <v>0</v>
      </c>
      <c r="AG23" s="281">
        <f t="shared" si="10"/>
        <v>1</v>
      </c>
      <c r="AH23" s="286"/>
      <c r="AI23" s="288">
        <f>IF('Totals From Field Assessment'!AI70=1,1,0)</f>
        <v>0</v>
      </c>
      <c r="AJ23" s="281">
        <f t="shared" si="11"/>
        <v>1</v>
      </c>
      <c r="AK23" s="286"/>
      <c r="AL23" s="288">
        <f>IF('Totals From Field Assessment'!AL70=1,1,0)</f>
        <v>0</v>
      </c>
      <c r="AM23" s="281">
        <f t="shared" si="12"/>
        <v>1</v>
      </c>
      <c r="AN23" s="286"/>
      <c r="AO23" s="288">
        <f>IF('Totals From Field Assessment'!AO70=1,1,0)</f>
        <v>0</v>
      </c>
      <c r="AP23" s="281">
        <f t="shared" si="13"/>
        <v>1</v>
      </c>
      <c r="AQ23" s="286"/>
      <c r="AR23" s="288">
        <f>IF('Totals From Field Assessment'!AR70=1,1,0)</f>
        <v>0</v>
      </c>
      <c r="AS23" s="281">
        <f t="shared" si="14"/>
        <v>1</v>
      </c>
      <c r="AT23" s="286"/>
      <c r="AU23" s="30"/>
      <c r="AX23" s="30"/>
      <c r="BA23" s="30"/>
      <c r="BD23" s="30"/>
      <c r="BG23" s="30"/>
      <c r="BJ23" s="30"/>
      <c r="BM23" s="30"/>
      <c r="BP23" s="30"/>
      <c r="BS23" s="30"/>
      <c r="BV23" s="31"/>
      <c r="BW23" s="264"/>
      <c r="BZ23" s="30"/>
      <c r="CC23" s="30"/>
      <c r="CF23" s="30"/>
      <c r="CI23" s="30"/>
      <c r="CL23" s="30"/>
      <c r="CO23" s="30"/>
      <c r="CR23" s="30"/>
      <c r="CU23" s="30"/>
      <c r="CX23" s="30"/>
      <c r="DA23" s="30"/>
      <c r="DD23" s="30"/>
      <c r="DG23" s="30"/>
      <c r="DJ23" s="30"/>
      <c r="DM23" s="30"/>
      <c r="DP23" s="31"/>
      <c r="DQ23" s="264"/>
      <c r="DT23" s="30"/>
      <c r="DW23" s="30"/>
      <c r="DZ23" s="30"/>
      <c r="EC23" s="30"/>
      <c r="EF23" s="30"/>
      <c r="EI23" s="30"/>
      <c r="EL23" s="30"/>
      <c r="EO23" s="30"/>
      <c r="ER23" s="30"/>
      <c r="EU23" s="30"/>
      <c r="EX23" s="30"/>
      <c r="FA23" s="30"/>
      <c r="FD23" s="30"/>
      <c r="FG23" s="30"/>
      <c r="FJ23" s="31"/>
      <c r="FK23" s="264"/>
      <c r="FN23" s="30"/>
      <c r="FQ23" s="30"/>
      <c r="FT23" s="30"/>
      <c r="FW23" s="30"/>
      <c r="FZ23" s="30"/>
      <c r="GC23" s="30"/>
      <c r="GF23" s="30"/>
      <c r="GI23" s="30"/>
      <c r="GL23" s="30"/>
      <c r="GO23" s="30"/>
      <c r="GR23" s="30"/>
      <c r="GU23" s="30"/>
      <c r="GX23" s="30"/>
      <c r="HA23" s="30"/>
      <c r="HD23" s="31"/>
      <c r="HE23" s="264"/>
      <c r="HH23" s="30"/>
      <c r="HK23" s="30"/>
      <c r="HN23" s="30"/>
      <c r="HQ23" s="30"/>
      <c r="HT23" s="30"/>
      <c r="HW23" s="30"/>
      <c r="HZ23" s="30"/>
      <c r="IC23" s="30"/>
      <c r="IF23" s="30"/>
      <c r="II23" s="30"/>
      <c r="IL23" s="30"/>
      <c r="IO23" s="30"/>
      <c r="IR23" s="30"/>
      <c r="IU23" s="30"/>
      <c r="IX23" s="31"/>
      <c r="IY23" s="264"/>
      <c r="JB23" s="30"/>
      <c r="JE23" s="30"/>
      <c r="JH23" s="30"/>
      <c r="JK23" s="30"/>
      <c r="JN23" s="30"/>
      <c r="JQ23" s="30"/>
      <c r="JT23" s="30"/>
      <c r="JW23" s="30"/>
      <c r="JZ23" s="30"/>
      <c r="KC23" s="30"/>
      <c r="KF23" s="30"/>
      <c r="KI23" s="30"/>
      <c r="KL23" s="30"/>
      <c r="KO23" s="30"/>
      <c r="KR23" s="31"/>
      <c r="KS23" s="264"/>
      <c r="KV23" s="30"/>
      <c r="KY23" s="30"/>
      <c r="LB23" s="30"/>
      <c r="LE23" s="30"/>
      <c r="LH23" s="30"/>
      <c r="LK23" s="30"/>
      <c r="LN23" s="30"/>
      <c r="LQ23" s="30"/>
      <c r="LT23" s="30"/>
      <c r="LW23" s="30"/>
      <c r="LZ23" s="30"/>
      <c r="MC23" s="30"/>
      <c r="MF23" s="30"/>
      <c r="MI23" s="30"/>
      <c r="ML23" s="31"/>
      <c r="MM23" s="264"/>
      <c r="MP23" s="30"/>
      <c r="MS23" s="30"/>
      <c r="MV23" s="30"/>
      <c r="MY23" s="30"/>
      <c r="NB23" s="30"/>
      <c r="NE23" s="30"/>
      <c r="NH23" s="30"/>
      <c r="NK23" s="30"/>
      <c r="NN23" s="30"/>
      <c r="NQ23" s="30"/>
      <c r="NT23" s="30"/>
      <c r="NW23" s="30"/>
      <c r="NZ23" s="30"/>
      <c r="OC23" s="30"/>
      <c r="OF23" s="31"/>
      <c r="OG23" s="264"/>
      <c r="OJ23" s="30"/>
      <c r="OM23" s="30"/>
      <c r="OP23" s="30"/>
      <c r="OS23" s="30"/>
      <c r="OV23" s="30"/>
      <c r="OY23" s="30"/>
      <c r="PB23" s="30"/>
      <c r="PE23" s="30"/>
      <c r="PH23" s="30"/>
      <c r="PK23" s="30"/>
      <c r="PN23" s="30"/>
      <c r="PQ23" s="30"/>
      <c r="PT23" s="30"/>
      <c r="PW23" s="30"/>
      <c r="PZ23" s="31"/>
      <c r="QA23" s="264"/>
      <c r="QD23" s="30"/>
      <c r="QG23" s="30"/>
      <c r="QJ23" s="30"/>
      <c r="QM23" s="30"/>
      <c r="QP23" s="30"/>
      <c r="QS23" s="30"/>
      <c r="QV23" s="30"/>
      <c r="QY23" s="30"/>
      <c r="RB23" s="30"/>
      <c r="RE23" s="30"/>
      <c r="RH23" s="30"/>
      <c r="RK23" s="30"/>
      <c r="RN23" s="30"/>
      <c r="RQ23" s="30"/>
      <c r="RT23" s="31"/>
      <c r="RU23" s="264"/>
      <c r="RX23" s="30"/>
      <c r="SA23" s="30"/>
      <c r="SD23" s="30"/>
      <c r="SG23" s="30"/>
      <c r="SJ23" s="30"/>
      <c r="SM23" s="30"/>
      <c r="SP23" s="30"/>
      <c r="SS23" s="30"/>
      <c r="SV23" s="30"/>
      <c r="SY23" s="30"/>
      <c r="TB23" s="30"/>
      <c r="TE23" s="30"/>
      <c r="TH23" s="30"/>
      <c r="TK23" s="30"/>
      <c r="TN23" s="31"/>
      <c r="TO23" s="264"/>
      <c r="TR23" s="30"/>
      <c r="TU23" s="30"/>
      <c r="TX23" s="30"/>
      <c r="UA23" s="30"/>
      <c r="UD23" s="30"/>
      <c r="UG23" s="30"/>
      <c r="UJ23" s="30"/>
      <c r="UM23" s="30"/>
      <c r="UP23" s="30"/>
      <c r="US23" s="30"/>
      <c r="UV23" s="30"/>
      <c r="UY23" s="30"/>
      <c r="VB23" s="30"/>
      <c r="VE23" s="30"/>
      <c r="VH23" s="31"/>
      <c r="VI23" s="264"/>
      <c r="VL23" s="30"/>
      <c r="VO23" s="30"/>
      <c r="VR23" s="30"/>
      <c r="VU23" s="30"/>
      <c r="VX23" s="30"/>
      <c r="WA23" s="30"/>
      <c r="WD23" s="30"/>
      <c r="WG23" s="30"/>
      <c r="WJ23" s="30"/>
      <c r="WM23" s="30"/>
      <c r="WP23" s="30"/>
      <c r="WS23" s="30"/>
      <c r="WV23" s="30"/>
      <c r="WY23" s="30"/>
      <c r="XB23" s="31"/>
      <c r="XC23" s="264"/>
      <c r="XF23" s="30"/>
      <c r="XI23" s="30"/>
      <c r="XL23" s="30"/>
      <c r="XO23" s="30"/>
      <c r="XR23" s="30"/>
      <c r="XU23" s="30"/>
      <c r="XX23" s="30"/>
      <c r="YA23" s="30"/>
      <c r="YD23" s="30"/>
      <c r="YG23" s="30"/>
      <c r="YJ23" s="30"/>
      <c r="YM23" s="30"/>
      <c r="YP23" s="30"/>
      <c r="YS23" s="30"/>
      <c r="YV23" s="31"/>
      <c r="YW23" s="264"/>
      <c r="YZ23" s="30"/>
      <c r="ZC23" s="30"/>
      <c r="ZF23" s="30"/>
      <c r="ZI23" s="30"/>
      <c r="ZL23" s="30"/>
      <c r="ZO23" s="30"/>
      <c r="ZR23" s="30"/>
      <c r="ZU23" s="30"/>
      <c r="ZX23" s="30"/>
      <c r="AAA23" s="30"/>
      <c r="AAD23" s="30"/>
      <c r="AAG23" s="30"/>
      <c r="AAJ23" s="30"/>
      <c r="AAM23" s="30"/>
      <c r="AAP23" s="31"/>
      <c r="AAQ23" s="264"/>
      <c r="AAT23" s="30"/>
      <c r="AAW23" s="30"/>
      <c r="AAZ23" s="30"/>
      <c r="ABC23" s="30"/>
      <c r="ABF23" s="30"/>
      <c r="ABI23" s="30"/>
      <c r="ABL23" s="30"/>
      <c r="ABO23" s="30"/>
      <c r="ABR23" s="30"/>
      <c r="ABU23" s="30"/>
      <c r="ABX23" s="30"/>
      <c r="ACA23" s="30"/>
      <c r="ACD23" s="30"/>
      <c r="ACG23" s="30"/>
      <c r="ACJ23" s="31"/>
      <c r="ACK23" s="264"/>
      <c r="ACN23" s="30"/>
      <c r="ACQ23" s="30"/>
      <c r="ACT23" s="30"/>
      <c r="ACW23" s="30"/>
      <c r="ACZ23" s="30"/>
      <c r="ADC23" s="30"/>
      <c r="ADF23" s="30"/>
      <c r="ADI23" s="30"/>
      <c r="ADL23" s="30"/>
      <c r="ADO23" s="30"/>
      <c r="ADR23" s="30"/>
      <c r="ADU23" s="30"/>
      <c r="ADX23" s="30"/>
      <c r="AEA23" s="30"/>
      <c r="AED23" s="31"/>
      <c r="AEE23" s="264"/>
      <c r="AEH23" s="30"/>
      <c r="AEK23" s="30"/>
      <c r="AEN23" s="30"/>
      <c r="AEQ23" s="30"/>
      <c r="AET23" s="30"/>
      <c r="AEW23" s="30"/>
      <c r="AEZ23" s="30"/>
      <c r="AFC23" s="30"/>
      <c r="AFF23" s="30"/>
      <c r="AFI23" s="30"/>
      <c r="AFL23" s="30"/>
      <c r="AFO23" s="30"/>
      <c r="AFR23" s="30"/>
      <c r="AFU23" s="30"/>
      <c r="AFX23" s="31"/>
      <c r="AFY23" s="264"/>
      <c r="AGB23" s="30"/>
      <c r="AGE23" s="30"/>
      <c r="AGH23" s="30"/>
      <c r="AGK23" s="30"/>
      <c r="AGN23" s="30"/>
      <c r="AGQ23" s="30"/>
      <c r="AGT23" s="30"/>
      <c r="AGW23" s="30"/>
      <c r="AGZ23" s="30"/>
      <c r="AHC23" s="30"/>
      <c r="AHF23" s="30"/>
      <c r="AHI23" s="30"/>
      <c r="AHL23" s="30"/>
      <c r="AHO23" s="30"/>
      <c r="AHR23" s="31"/>
      <c r="AHS23" s="264"/>
      <c r="AHV23" s="30"/>
      <c r="AHY23" s="30"/>
      <c r="AIB23" s="30"/>
      <c r="AIE23" s="30"/>
      <c r="AIH23" s="30"/>
      <c r="AIK23" s="30"/>
      <c r="AIN23" s="30"/>
      <c r="AIQ23" s="30"/>
      <c r="AIT23" s="30"/>
      <c r="AIW23" s="30"/>
      <c r="AIZ23" s="30"/>
      <c r="AJC23" s="30"/>
      <c r="AJF23" s="30"/>
      <c r="AJI23" s="30"/>
      <c r="AJL23" s="31"/>
      <c r="AJM23" s="264"/>
      <c r="AJP23" s="30"/>
      <c r="AJS23" s="30"/>
      <c r="AJV23" s="30"/>
      <c r="AJY23" s="30"/>
      <c r="AKB23" s="30"/>
      <c r="AKE23" s="30"/>
      <c r="AKH23" s="30"/>
      <c r="AKK23" s="30"/>
      <c r="AKN23" s="30"/>
      <c r="AKQ23" s="30"/>
      <c r="AKT23" s="30"/>
      <c r="AKW23" s="30"/>
      <c r="AKZ23" s="30"/>
      <c r="ALC23" s="30"/>
      <c r="ALF23" s="31"/>
      <c r="ALG23" s="264"/>
      <c r="ALJ23" s="30"/>
      <c r="ALM23" s="30"/>
      <c r="ALP23" s="30"/>
      <c r="ALS23" s="30"/>
      <c r="ALV23" s="30"/>
      <c r="ALY23" s="30"/>
      <c r="AMB23" s="30"/>
      <c r="AME23" s="30"/>
      <c r="AMH23" s="30"/>
      <c r="AMK23" s="30"/>
      <c r="AMN23" s="30"/>
      <c r="AMQ23" s="30"/>
      <c r="AMT23" s="30"/>
      <c r="AMW23" s="30"/>
      <c r="AMZ23" s="31"/>
      <c r="ANA23" s="264"/>
      <c r="AND23" s="30"/>
      <c r="ANG23" s="30"/>
      <c r="ANJ23" s="30"/>
      <c r="ANM23" s="30"/>
      <c r="ANP23" s="30"/>
      <c r="ANS23" s="30"/>
      <c r="ANV23" s="30"/>
      <c r="ANY23" s="30"/>
      <c r="AOB23" s="30"/>
      <c r="AOE23" s="30"/>
      <c r="AOH23" s="30"/>
      <c r="AOK23" s="30"/>
      <c r="AON23" s="30"/>
      <c r="AOQ23" s="30"/>
      <c r="AOT23" s="31"/>
      <c r="AOU23" s="264"/>
      <c r="AOX23" s="30"/>
      <c r="APA23" s="30"/>
      <c r="APD23" s="30"/>
      <c r="APG23" s="30"/>
      <c r="APJ23" s="30"/>
      <c r="APM23" s="30"/>
      <c r="APP23" s="30"/>
      <c r="APS23" s="30"/>
      <c r="APV23" s="30"/>
      <c r="APY23" s="30"/>
      <c r="AQB23" s="30"/>
      <c r="AQE23" s="30"/>
      <c r="AQH23" s="30"/>
      <c r="AQK23" s="30"/>
      <c r="AQN23" s="31"/>
      <c r="AQO23" s="264"/>
      <c r="AQR23" s="30"/>
      <c r="AQU23" s="30"/>
      <c r="AQX23" s="30"/>
      <c r="ARA23" s="30"/>
      <c r="ARD23" s="30"/>
      <c r="ARG23" s="30"/>
      <c r="ARJ23" s="30"/>
      <c r="ARM23" s="30"/>
      <c r="ARP23" s="30"/>
      <c r="ARS23" s="30"/>
      <c r="ARV23" s="30"/>
      <c r="ARY23" s="30"/>
      <c r="ASB23" s="30"/>
      <c r="ASE23" s="30"/>
      <c r="ASH23" s="31"/>
      <c r="ASI23" s="264"/>
      <c r="ASL23" s="30"/>
      <c r="ASO23" s="30"/>
      <c r="ASR23" s="30"/>
      <c r="ASU23" s="30"/>
      <c r="ASX23" s="30"/>
      <c r="ATA23" s="30"/>
      <c r="ATD23" s="30"/>
      <c r="ATG23" s="30"/>
      <c r="ATJ23" s="30"/>
      <c r="ATM23" s="30"/>
      <c r="ATP23" s="30"/>
      <c r="ATS23" s="30"/>
      <c r="ATV23" s="30"/>
      <c r="ATY23" s="30"/>
      <c r="AUB23" s="31"/>
      <c r="AUC23" s="264"/>
      <c r="AUF23" s="30"/>
      <c r="AUI23" s="30"/>
      <c r="AUL23" s="30"/>
      <c r="AUO23" s="30"/>
      <c r="AUR23" s="30"/>
      <c r="AUU23" s="30"/>
      <c r="AUX23" s="30"/>
      <c r="AVA23" s="30"/>
      <c r="AVD23" s="30"/>
      <c r="AVG23" s="30"/>
      <c r="AVJ23" s="30"/>
      <c r="AVM23" s="30"/>
      <c r="AVP23" s="30"/>
      <c r="AVS23" s="30"/>
      <c r="AVV23" s="31"/>
      <c r="AVW23" s="264"/>
      <c r="AVZ23" s="30"/>
      <c r="AWC23" s="30"/>
      <c r="AWF23" s="30"/>
      <c r="AWI23" s="30"/>
      <c r="AWL23" s="30"/>
      <c r="AWO23" s="30"/>
      <c r="AWR23" s="30"/>
      <c r="AWU23" s="30"/>
      <c r="AWX23" s="30"/>
      <c r="AXA23" s="30"/>
      <c r="AXD23" s="30"/>
      <c r="AXG23" s="30"/>
      <c r="AXJ23" s="30"/>
      <c r="AXM23" s="30"/>
      <c r="AXP23" s="31"/>
      <c r="AXQ23" s="264"/>
      <c r="AXT23" s="30"/>
      <c r="AXW23" s="30"/>
      <c r="AXZ23" s="30"/>
      <c r="AYC23" s="30"/>
      <c r="AYF23" s="30"/>
      <c r="AYI23" s="30"/>
      <c r="AYL23" s="30"/>
      <c r="AYO23" s="30"/>
      <c r="AYR23" s="30"/>
      <c r="AYU23" s="30"/>
      <c r="AYX23" s="30"/>
      <c r="AZA23" s="30"/>
      <c r="AZD23" s="30"/>
      <c r="AZG23" s="30"/>
      <c r="AZJ23" s="31"/>
      <c r="AZK23" s="264"/>
      <c r="AZN23" s="30"/>
      <c r="AZQ23" s="30"/>
      <c r="AZT23" s="30"/>
      <c r="AZW23" s="30"/>
      <c r="AZZ23" s="30"/>
      <c r="BAC23" s="30"/>
      <c r="BAF23" s="30"/>
      <c r="BAI23" s="30"/>
      <c r="BAL23" s="30"/>
      <c r="BAO23" s="30"/>
      <c r="BAR23" s="30"/>
      <c r="BAU23" s="30"/>
      <c r="BAX23" s="30"/>
      <c r="BBA23" s="30"/>
      <c r="BBD23" s="31"/>
      <c r="BBE23" s="264"/>
      <c r="BBH23" s="30"/>
      <c r="BBK23" s="30"/>
      <c r="BBN23" s="30"/>
      <c r="BBQ23" s="30"/>
      <c r="BBT23" s="30"/>
      <c r="BBW23" s="30"/>
      <c r="BBZ23" s="30"/>
      <c r="BCC23" s="30"/>
      <c r="BCF23" s="30"/>
      <c r="BCI23" s="30"/>
      <c r="BCL23" s="30"/>
      <c r="BCO23" s="30"/>
      <c r="BCR23" s="30"/>
      <c r="BCU23" s="30"/>
      <c r="BCX23" s="31"/>
      <c r="BCY23" s="264"/>
      <c r="BDB23" s="30"/>
      <c r="BDE23" s="30"/>
      <c r="BDH23" s="30"/>
      <c r="BDK23" s="30"/>
      <c r="BDN23" s="30"/>
      <c r="BDQ23" s="30"/>
      <c r="BDT23" s="30"/>
      <c r="BDW23" s="30"/>
      <c r="BDZ23" s="30"/>
      <c r="BEC23" s="30"/>
      <c r="BEF23" s="30"/>
      <c r="BEI23" s="30"/>
      <c r="BEL23" s="30"/>
      <c r="BEO23" s="30"/>
      <c r="BER23" s="31"/>
      <c r="BES23" s="264"/>
      <c r="BEV23" s="30"/>
      <c r="BEY23" s="30"/>
      <c r="BFB23" s="30"/>
      <c r="BFE23" s="30"/>
      <c r="BFH23" s="30"/>
      <c r="BFK23" s="30"/>
      <c r="BFN23" s="30"/>
      <c r="BFQ23" s="30"/>
      <c r="BFT23" s="30"/>
      <c r="BFW23" s="30"/>
      <c r="BFZ23" s="30"/>
      <c r="BGC23" s="30"/>
      <c r="BGF23" s="30"/>
      <c r="BGI23" s="30"/>
      <c r="BGL23" s="31"/>
      <c r="BGM23" s="264"/>
      <c r="BGP23" s="30"/>
      <c r="BGS23" s="30"/>
      <c r="BGV23" s="30"/>
      <c r="BGY23" s="30"/>
      <c r="BHB23" s="30"/>
      <c r="BHE23" s="30"/>
      <c r="BHH23" s="30"/>
      <c r="BHK23" s="30"/>
      <c r="BHN23" s="30"/>
      <c r="BHQ23" s="30"/>
      <c r="BHT23" s="30"/>
      <c r="BHW23" s="30"/>
      <c r="BHZ23" s="30"/>
      <c r="BIC23" s="30"/>
      <c r="BIF23" s="31"/>
      <c r="BIG23" s="264"/>
      <c r="BIJ23" s="30"/>
      <c r="BIM23" s="30"/>
      <c r="BIP23" s="30"/>
      <c r="BIS23" s="30"/>
      <c r="BIV23" s="30"/>
      <c r="BIY23" s="30"/>
      <c r="BJB23" s="30"/>
      <c r="BJE23" s="30"/>
      <c r="BJH23" s="30"/>
      <c r="BJK23" s="30"/>
      <c r="BJN23" s="30"/>
      <c r="BJQ23" s="30"/>
      <c r="BJT23" s="30"/>
      <c r="BJW23" s="30"/>
      <c r="BJZ23" s="31"/>
      <c r="BKA23" s="264"/>
      <c r="BKD23" s="30"/>
      <c r="BKG23" s="30"/>
      <c r="BKJ23" s="30"/>
      <c r="BKM23" s="30"/>
      <c r="BKP23" s="30"/>
      <c r="BKS23" s="30"/>
      <c r="BKV23" s="30"/>
      <c r="BKY23" s="30"/>
      <c r="BLB23" s="30"/>
      <c r="BLE23" s="30"/>
      <c r="BLH23" s="30"/>
      <c r="BLK23" s="30"/>
      <c r="BLN23" s="30"/>
      <c r="BLQ23" s="30"/>
      <c r="BLT23" s="31"/>
      <c r="BLU23" s="264"/>
      <c r="BLX23" s="30"/>
      <c r="BMA23" s="30"/>
      <c r="BMD23" s="30"/>
      <c r="BMG23" s="30"/>
      <c r="BMJ23" s="30"/>
      <c r="BMM23" s="30"/>
      <c r="BMP23" s="30"/>
      <c r="BMS23" s="30"/>
      <c r="BMV23" s="30"/>
      <c r="BMY23" s="30"/>
      <c r="BNB23" s="30"/>
      <c r="BNE23" s="30"/>
      <c r="BNH23" s="30"/>
      <c r="BNK23" s="30"/>
      <c r="BNN23" s="31"/>
      <c r="BNO23" s="264"/>
      <c r="BNR23" s="30"/>
      <c r="BNU23" s="30"/>
      <c r="BNX23" s="30"/>
      <c r="BOA23" s="30"/>
      <c r="BOD23" s="30"/>
      <c r="BOG23" s="30"/>
      <c r="BOJ23" s="30"/>
      <c r="BOM23" s="30"/>
      <c r="BOP23" s="30"/>
      <c r="BOS23" s="30"/>
      <c r="BOV23" s="30"/>
      <c r="BOY23" s="30"/>
      <c r="BPB23" s="30"/>
      <c r="BPE23" s="30"/>
      <c r="BPH23" s="31"/>
      <c r="BPI23" s="264"/>
      <c r="BPL23" s="30"/>
      <c r="BPO23" s="30"/>
      <c r="BPR23" s="30"/>
      <c r="BPU23" s="30"/>
      <c r="BPX23" s="30"/>
      <c r="BQA23" s="30"/>
      <c r="BQD23" s="30"/>
      <c r="BQG23" s="30"/>
      <c r="BQJ23" s="30"/>
      <c r="BQM23" s="30"/>
      <c r="BQP23" s="30"/>
      <c r="BQS23" s="30"/>
      <c r="BQV23" s="30"/>
      <c r="BQY23" s="30"/>
      <c r="BRB23" s="31"/>
      <c r="BRC23" s="264"/>
      <c r="BRF23" s="30"/>
      <c r="BRI23" s="30"/>
      <c r="BRL23" s="30"/>
      <c r="BRO23" s="30"/>
      <c r="BRR23" s="30"/>
      <c r="BRU23" s="30"/>
      <c r="BRX23" s="30"/>
      <c r="BSA23" s="30"/>
      <c r="BSD23" s="30"/>
      <c r="BSG23" s="30"/>
      <c r="BSJ23" s="30"/>
      <c r="BSM23" s="30"/>
      <c r="BSP23" s="30"/>
      <c r="BSS23" s="30"/>
      <c r="BSV23" s="31"/>
      <c r="BSW23" s="264"/>
      <c r="BSZ23" s="30"/>
      <c r="BTC23" s="30"/>
      <c r="BTF23" s="30"/>
      <c r="BTI23" s="30"/>
      <c r="BTL23" s="30"/>
      <c r="BTO23" s="30"/>
      <c r="BTR23" s="30"/>
      <c r="BTU23" s="30"/>
      <c r="BTX23" s="30"/>
      <c r="BUA23" s="30"/>
      <c r="BUD23" s="30"/>
      <c r="BUG23" s="30"/>
      <c r="BUJ23" s="30"/>
      <c r="BUM23" s="30"/>
      <c r="BUP23" s="31"/>
      <c r="BUQ23" s="264"/>
      <c r="BUT23" s="30"/>
      <c r="BUW23" s="30"/>
      <c r="BUZ23" s="30"/>
      <c r="BVC23" s="30"/>
      <c r="BVF23" s="30"/>
      <c r="BVI23" s="30"/>
      <c r="BVL23" s="30"/>
      <c r="BVO23" s="30"/>
      <c r="BVR23" s="30"/>
      <c r="BVU23" s="30"/>
      <c r="BVX23" s="30"/>
      <c r="BWA23" s="30"/>
      <c r="BWD23" s="30"/>
      <c r="BWG23" s="30"/>
      <c r="BWJ23" s="31"/>
      <c r="BWK23" s="264"/>
      <c r="BWN23" s="30"/>
      <c r="BWQ23" s="30"/>
      <c r="BWT23" s="30"/>
      <c r="BWW23" s="30"/>
      <c r="BWZ23" s="30"/>
      <c r="BXC23" s="30"/>
      <c r="BXF23" s="30"/>
      <c r="BXI23" s="30"/>
      <c r="BXL23" s="30"/>
      <c r="BXO23" s="30"/>
      <c r="BXR23" s="30"/>
      <c r="BXU23" s="30"/>
      <c r="BXX23" s="30"/>
      <c r="BYA23" s="30"/>
      <c r="BYD23" s="31"/>
      <c r="BYE23" s="264"/>
      <c r="BYH23" s="30"/>
      <c r="BYK23" s="30"/>
      <c r="BYN23" s="30"/>
      <c r="BYQ23" s="30"/>
      <c r="BYT23" s="30"/>
      <c r="BYW23" s="30"/>
      <c r="BYZ23" s="30"/>
      <c r="BZC23" s="30"/>
      <c r="BZF23" s="30"/>
      <c r="BZI23" s="30"/>
      <c r="BZL23" s="30"/>
      <c r="BZO23" s="30"/>
      <c r="BZR23" s="30"/>
      <c r="BZU23" s="30"/>
      <c r="BZX23" s="31"/>
      <c r="BZY23" s="264"/>
      <c r="CAB23" s="30"/>
      <c r="CAE23" s="30"/>
      <c r="CAH23" s="30"/>
      <c r="CAK23" s="30"/>
      <c r="CAN23" s="30"/>
      <c r="CAQ23" s="30"/>
      <c r="CAT23" s="30"/>
      <c r="CAW23" s="30"/>
      <c r="CAZ23" s="30"/>
      <c r="CBC23" s="30"/>
      <c r="CBF23" s="30"/>
      <c r="CBI23" s="30"/>
      <c r="CBL23" s="30"/>
      <c r="CBO23" s="30"/>
      <c r="CBR23" s="31"/>
      <c r="CBS23" s="264"/>
      <c r="CBV23" s="30"/>
      <c r="CBY23" s="30"/>
      <c r="CCB23" s="30"/>
      <c r="CCE23" s="30"/>
      <c r="CCH23" s="30"/>
      <c r="CCK23" s="30"/>
      <c r="CCN23" s="30"/>
      <c r="CCQ23" s="30"/>
      <c r="CCT23" s="30"/>
      <c r="CCW23" s="30"/>
      <c r="CCZ23" s="30"/>
      <c r="CDC23" s="30"/>
      <c r="CDF23" s="30"/>
      <c r="CDI23" s="30"/>
      <c r="CDL23" s="31"/>
      <c r="CDM23" s="264"/>
      <c r="CDP23" s="30"/>
      <c r="CDS23" s="30"/>
      <c r="CDV23" s="30"/>
      <c r="CDY23" s="30"/>
      <c r="CEB23" s="30"/>
      <c r="CEE23" s="30"/>
      <c r="CEH23" s="30"/>
      <c r="CEK23" s="30"/>
      <c r="CEN23" s="30"/>
      <c r="CEQ23" s="30"/>
      <c r="CET23" s="30"/>
      <c r="CEW23" s="30"/>
      <c r="CEZ23" s="30"/>
      <c r="CFC23" s="30"/>
      <c r="CFF23" s="31"/>
      <c r="CFG23" s="264"/>
      <c r="CFJ23" s="30"/>
      <c r="CFM23" s="30"/>
      <c r="CFP23" s="30"/>
      <c r="CFS23" s="30"/>
      <c r="CFV23" s="30"/>
      <c r="CFY23" s="30"/>
      <c r="CGB23" s="30"/>
      <c r="CGE23" s="30"/>
      <c r="CGH23" s="30"/>
      <c r="CGK23" s="30"/>
      <c r="CGN23" s="30"/>
      <c r="CGQ23" s="30"/>
      <c r="CGT23" s="30"/>
      <c r="CGW23" s="30"/>
      <c r="CGZ23" s="31"/>
      <c r="CHA23" s="264"/>
      <c r="CHD23" s="30"/>
      <c r="CHG23" s="30"/>
      <c r="CHJ23" s="30"/>
      <c r="CHM23" s="30"/>
      <c r="CHP23" s="30"/>
      <c r="CHS23" s="30"/>
      <c r="CHV23" s="30"/>
      <c r="CHY23" s="30"/>
      <c r="CIB23" s="30"/>
      <c r="CIE23" s="30"/>
      <c r="CIH23" s="30"/>
      <c r="CIK23" s="30"/>
      <c r="CIN23" s="30"/>
      <c r="CIQ23" s="30"/>
      <c r="CIT23" s="31"/>
      <c r="CIU23" s="264"/>
      <c r="CIX23" s="30"/>
      <c r="CJA23" s="30"/>
      <c r="CJD23" s="30"/>
      <c r="CJG23" s="30"/>
      <c r="CJJ23" s="30"/>
      <c r="CJM23" s="30"/>
      <c r="CJP23" s="30"/>
      <c r="CJS23" s="30"/>
      <c r="CJV23" s="30"/>
      <c r="CJY23" s="30"/>
      <c r="CKB23" s="30"/>
      <c r="CKE23" s="30"/>
      <c r="CKH23" s="30"/>
      <c r="CKK23" s="30"/>
      <c r="CKN23" s="31"/>
      <c r="CKO23" s="264"/>
      <c r="CKR23" s="30"/>
      <c r="CKU23" s="30"/>
      <c r="CKX23" s="30"/>
      <c r="CLA23" s="30"/>
      <c r="CLD23" s="30"/>
      <c r="CLG23" s="30"/>
      <c r="CLJ23" s="30"/>
      <c r="CLM23" s="30"/>
      <c r="CLP23" s="30"/>
      <c r="CLS23" s="30"/>
      <c r="CLV23" s="30"/>
      <c r="CLY23" s="30"/>
      <c r="CMB23" s="30"/>
      <c r="CME23" s="30"/>
      <c r="CMH23" s="31"/>
      <c r="CMI23" s="264"/>
      <c r="CML23" s="30"/>
      <c r="CMO23" s="30"/>
      <c r="CMR23" s="30"/>
      <c r="CMU23" s="30"/>
      <c r="CMX23" s="30"/>
      <c r="CNA23" s="30"/>
      <c r="CND23" s="30"/>
      <c r="CNG23" s="30"/>
      <c r="CNJ23" s="30"/>
      <c r="CNM23" s="30"/>
      <c r="CNP23" s="30"/>
      <c r="CNS23" s="30"/>
      <c r="CNV23" s="30"/>
      <c r="CNY23" s="30"/>
      <c r="COB23" s="31"/>
      <c r="COC23" s="264"/>
      <c r="COF23" s="30"/>
      <c r="COI23" s="30"/>
      <c r="COL23" s="30"/>
      <c r="COO23" s="30"/>
      <c r="COR23" s="30"/>
      <c r="COU23" s="30"/>
      <c r="COX23" s="30"/>
      <c r="CPA23" s="30"/>
      <c r="CPD23" s="30"/>
      <c r="CPG23" s="30"/>
      <c r="CPJ23" s="30"/>
      <c r="CPM23" s="30"/>
      <c r="CPP23" s="30"/>
      <c r="CPS23" s="30"/>
      <c r="CPV23" s="31"/>
      <c r="CPW23" s="264"/>
      <c r="CPZ23" s="30"/>
      <c r="CQC23" s="30"/>
      <c r="CQF23" s="30"/>
      <c r="CQI23" s="30"/>
      <c r="CQL23" s="30"/>
      <c r="CQO23" s="30"/>
      <c r="CQR23" s="30"/>
      <c r="CQU23" s="30"/>
      <c r="CQX23" s="30"/>
      <c r="CRA23" s="30"/>
      <c r="CRD23" s="30"/>
      <c r="CRG23" s="30"/>
      <c r="CRJ23" s="30"/>
      <c r="CRM23" s="30"/>
      <c r="CRP23" s="31"/>
      <c r="CRQ23" s="264"/>
      <c r="CRT23" s="30"/>
      <c r="CRW23" s="30"/>
      <c r="CRZ23" s="30"/>
      <c r="CSC23" s="30"/>
      <c r="CSF23" s="30"/>
      <c r="CSI23" s="30"/>
      <c r="CSL23" s="30"/>
      <c r="CSO23" s="30"/>
      <c r="CSR23" s="30"/>
      <c r="CSU23" s="30"/>
      <c r="CSX23" s="30"/>
      <c r="CTA23" s="30"/>
      <c r="CTD23" s="30"/>
      <c r="CTG23" s="30"/>
      <c r="CTJ23" s="31"/>
      <c r="CTK23" s="264"/>
      <c r="CTN23" s="30"/>
      <c r="CTQ23" s="30"/>
      <c r="CTT23" s="30"/>
      <c r="CTW23" s="30"/>
      <c r="CTZ23" s="30"/>
      <c r="CUC23" s="30"/>
      <c r="CUF23" s="30"/>
      <c r="CUI23" s="30"/>
      <c r="CUL23" s="30"/>
      <c r="CUO23" s="30"/>
      <c r="CUR23" s="30"/>
      <c r="CUU23" s="30"/>
      <c r="CUX23" s="30"/>
      <c r="CVA23" s="30"/>
      <c r="CVD23" s="31"/>
      <c r="CVE23" s="264"/>
      <c r="CVH23" s="30"/>
      <c r="CVK23" s="30"/>
      <c r="CVN23" s="30"/>
      <c r="CVQ23" s="30"/>
      <c r="CVT23" s="30"/>
      <c r="CVW23" s="30"/>
      <c r="CVZ23" s="30"/>
      <c r="CWC23" s="30"/>
      <c r="CWF23" s="30"/>
      <c r="CWI23" s="30"/>
      <c r="CWL23" s="30"/>
      <c r="CWO23" s="30"/>
      <c r="CWR23" s="30"/>
      <c r="CWU23" s="30"/>
      <c r="CWX23" s="31"/>
      <c r="CWY23" s="264"/>
      <c r="CXB23" s="30"/>
      <c r="CXE23" s="30"/>
      <c r="CXH23" s="30"/>
      <c r="CXK23" s="30"/>
      <c r="CXN23" s="30"/>
      <c r="CXQ23" s="30"/>
      <c r="CXT23" s="30"/>
      <c r="CXW23" s="30"/>
      <c r="CXZ23" s="30"/>
      <c r="CYC23" s="30"/>
      <c r="CYF23" s="30"/>
      <c r="CYI23" s="30"/>
      <c r="CYL23" s="30"/>
      <c r="CYO23" s="30"/>
      <c r="CYR23" s="31"/>
      <c r="CYS23" s="264"/>
      <c r="CYV23" s="30"/>
      <c r="CYY23" s="30"/>
      <c r="CZB23" s="30"/>
      <c r="CZE23" s="30"/>
      <c r="CZH23" s="30"/>
      <c r="CZK23" s="30"/>
      <c r="CZN23" s="30"/>
      <c r="CZQ23" s="30"/>
      <c r="CZT23" s="30"/>
      <c r="CZW23" s="30"/>
      <c r="CZZ23" s="30"/>
      <c r="DAC23" s="30"/>
      <c r="DAF23" s="30"/>
      <c r="DAI23" s="30"/>
      <c r="DAL23" s="31"/>
      <c r="DAM23" s="264"/>
      <c r="DAP23" s="30"/>
      <c r="DAS23" s="30"/>
      <c r="DAV23" s="30"/>
      <c r="DAY23" s="30"/>
      <c r="DBB23" s="30"/>
      <c r="DBE23" s="30"/>
      <c r="DBH23" s="30"/>
      <c r="DBK23" s="30"/>
      <c r="DBN23" s="30"/>
      <c r="DBQ23" s="30"/>
      <c r="DBT23" s="30"/>
      <c r="DBW23" s="30"/>
      <c r="DBZ23" s="30"/>
      <c r="DCC23" s="30"/>
      <c r="DCF23" s="31"/>
      <c r="DCG23" s="264"/>
      <c r="DCJ23" s="30"/>
      <c r="DCM23" s="30"/>
      <c r="DCP23" s="30"/>
      <c r="DCS23" s="30"/>
      <c r="DCV23" s="30"/>
      <c r="DCY23" s="30"/>
      <c r="DDB23" s="30"/>
      <c r="DDE23" s="30"/>
      <c r="DDH23" s="30"/>
      <c r="DDK23" s="30"/>
      <c r="DDN23" s="30"/>
      <c r="DDQ23" s="30"/>
      <c r="DDT23" s="30"/>
      <c r="DDW23" s="30"/>
      <c r="DDZ23" s="31"/>
      <c r="DEA23" s="264"/>
      <c r="DED23" s="30"/>
      <c r="DEG23" s="30"/>
      <c r="DEJ23" s="30"/>
      <c r="DEM23" s="30"/>
      <c r="DEP23" s="30"/>
      <c r="DES23" s="30"/>
      <c r="DEV23" s="30"/>
      <c r="DEY23" s="30"/>
      <c r="DFB23" s="30"/>
      <c r="DFE23" s="30"/>
      <c r="DFH23" s="30"/>
      <c r="DFK23" s="30"/>
      <c r="DFN23" s="30"/>
      <c r="DFQ23" s="30"/>
      <c r="DFT23" s="31"/>
      <c r="DFU23" s="264"/>
      <c r="DFX23" s="30"/>
      <c r="DGA23" s="30"/>
      <c r="DGD23" s="30"/>
      <c r="DGG23" s="30"/>
      <c r="DGJ23" s="30"/>
      <c r="DGM23" s="30"/>
      <c r="DGP23" s="30"/>
      <c r="DGS23" s="30"/>
      <c r="DGV23" s="30"/>
      <c r="DGY23" s="30"/>
      <c r="DHB23" s="30"/>
      <c r="DHE23" s="30"/>
      <c r="DHH23" s="30"/>
      <c r="DHK23" s="30"/>
      <c r="DHN23" s="31"/>
      <c r="DHO23" s="264"/>
      <c r="DHR23" s="30"/>
      <c r="DHU23" s="30"/>
      <c r="DHX23" s="30"/>
      <c r="DIA23" s="30"/>
      <c r="DID23" s="30"/>
      <c r="DIG23" s="30"/>
      <c r="DIJ23" s="30"/>
      <c r="DIM23" s="30"/>
      <c r="DIP23" s="30"/>
      <c r="DIS23" s="30"/>
      <c r="DIV23" s="30"/>
      <c r="DIY23" s="30"/>
      <c r="DJB23" s="30"/>
      <c r="DJE23" s="30"/>
      <c r="DJH23" s="31"/>
      <c r="DJI23" s="264"/>
      <c r="DJL23" s="30"/>
      <c r="DJO23" s="30"/>
      <c r="DJR23" s="30"/>
      <c r="DJU23" s="30"/>
      <c r="DJX23" s="30"/>
      <c r="DKA23" s="30"/>
      <c r="DKD23" s="30"/>
      <c r="DKG23" s="30"/>
      <c r="DKJ23" s="30"/>
      <c r="DKM23" s="30"/>
      <c r="DKP23" s="30"/>
      <c r="DKS23" s="30"/>
      <c r="DKV23" s="30"/>
      <c r="DKY23" s="30"/>
      <c r="DLB23" s="31"/>
      <c r="DLC23" s="264"/>
      <c r="DLF23" s="30"/>
      <c r="DLI23" s="30"/>
      <c r="DLL23" s="30"/>
      <c r="DLO23" s="30"/>
      <c r="DLR23" s="30"/>
      <c r="DLU23" s="30"/>
      <c r="DLX23" s="30"/>
      <c r="DMA23" s="30"/>
      <c r="DMD23" s="30"/>
      <c r="DMG23" s="30"/>
      <c r="DMJ23" s="30"/>
      <c r="DMM23" s="30"/>
      <c r="DMP23" s="30"/>
      <c r="DMS23" s="30"/>
      <c r="DMV23" s="31"/>
      <c r="DMW23" s="264"/>
      <c r="DMZ23" s="30"/>
      <c r="DNC23" s="30"/>
      <c r="DNF23" s="30"/>
      <c r="DNI23" s="30"/>
      <c r="DNL23" s="30"/>
      <c r="DNO23" s="30"/>
      <c r="DNR23" s="30"/>
      <c r="DNU23" s="30"/>
      <c r="DNX23" s="30"/>
      <c r="DOA23" s="30"/>
      <c r="DOD23" s="30"/>
      <c r="DOG23" s="30"/>
      <c r="DOJ23" s="30"/>
      <c r="DOM23" s="30"/>
      <c r="DOP23" s="31"/>
      <c r="DOQ23" s="264"/>
      <c r="DOT23" s="30"/>
      <c r="DOW23" s="30"/>
      <c r="DOZ23" s="30"/>
      <c r="DPC23" s="30"/>
      <c r="DPF23" s="30"/>
      <c r="DPI23" s="30"/>
      <c r="DPL23" s="30"/>
      <c r="DPO23" s="30"/>
      <c r="DPR23" s="30"/>
      <c r="DPU23" s="30"/>
      <c r="DPX23" s="30"/>
      <c r="DQA23" s="30"/>
      <c r="DQD23" s="30"/>
      <c r="DQG23" s="30"/>
      <c r="DQJ23" s="31"/>
      <c r="DQK23" s="264"/>
      <c r="DQN23" s="30"/>
      <c r="DQQ23" s="30"/>
      <c r="DQT23" s="30"/>
      <c r="DQW23" s="30"/>
      <c r="DQZ23" s="30"/>
      <c r="DRC23" s="30"/>
      <c r="DRF23" s="30"/>
      <c r="DRI23" s="30"/>
      <c r="DRL23" s="30"/>
      <c r="DRO23" s="30"/>
      <c r="DRR23" s="30"/>
      <c r="DRU23" s="30"/>
      <c r="DRX23" s="30"/>
      <c r="DSA23" s="30"/>
      <c r="DSD23" s="31"/>
      <c r="DSE23" s="264"/>
      <c r="DSH23" s="30"/>
      <c r="DSK23" s="30"/>
      <c r="DSN23" s="30"/>
      <c r="DSQ23" s="30"/>
      <c r="DST23" s="30"/>
      <c r="DSW23" s="30"/>
      <c r="DSZ23" s="30"/>
      <c r="DTC23" s="30"/>
      <c r="DTF23" s="30"/>
      <c r="DTI23" s="30"/>
      <c r="DTL23" s="30"/>
      <c r="DTO23" s="30"/>
      <c r="DTR23" s="30"/>
      <c r="DTU23" s="30"/>
      <c r="DTX23" s="31"/>
      <c r="DTY23" s="264"/>
      <c r="DUB23" s="30"/>
      <c r="DUE23" s="30"/>
      <c r="DUH23" s="30"/>
      <c r="DUK23" s="30"/>
      <c r="DUN23" s="30"/>
      <c r="DUQ23" s="30"/>
      <c r="DUT23" s="30"/>
      <c r="DUW23" s="30"/>
      <c r="DUZ23" s="30"/>
      <c r="DVC23" s="30"/>
      <c r="DVF23" s="30"/>
      <c r="DVI23" s="30"/>
      <c r="DVL23" s="30"/>
      <c r="DVO23" s="30"/>
      <c r="DVR23" s="31"/>
      <c r="DVS23" s="264"/>
      <c r="DVV23" s="30"/>
      <c r="DVY23" s="30"/>
      <c r="DWB23" s="30"/>
      <c r="DWE23" s="30"/>
      <c r="DWH23" s="30"/>
      <c r="DWK23" s="30"/>
      <c r="DWN23" s="30"/>
      <c r="DWQ23" s="30"/>
      <c r="DWT23" s="30"/>
      <c r="DWW23" s="30"/>
      <c r="DWZ23" s="30"/>
      <c r="DXC23" s="30"/>
      <c r="DXF23" s="30"/>
      <c r="DXI23" s="30"/>
      <c r="DXL23" s="31"/>
      <c r="DXM23" s="264"/>
      <c r="DXP23" s="30"/>
      <c r="DXS23" s="30"/>
      <c r="DXV23" s="30"/>
      <c r="DXY23" s="30"/>
      <c r="DYB23" s="30"/>
      <c r="DYE23" s="30"/>
      <c r="DYH23" s="30"/>
      <c r="DYK23" s="30"/>
      <c r="DYN23" s="30"/>
      <c r="DYQ23" s="30"/>
      <c r="DYT23" s="30"/>
      <c r="DYW23" s="30"/>
      <c r="DYZ23" s="30"/>
      <c r="DZC23" s="30"/>
      <c r="DZF23" s="31"/>
      <c r="DZG23" s="264"/>
      <c r="DZJ23" s="30"/>
      <c r="DZM23" s="30"/>
      <c r="DZP23" s="30"/>
      <c r="DZS23" s="30"/>
      <c r="DZV23" s="30"/>
      <c r="DZY23" s="30"/>
      <c r="EAB23" s="30"/>
      <c r="EAE23" s="30"/>
      <c r="EAH23" s="30"/>
      <c r="EAK23" s="30"/>
      <c r="EAN23" s="30"/>
      <c r="EAQ23" s="30"/>
      <c r="EAT23" s="30"/>
      <c r="EAW23" s="30"/>
      <c r="EAZ23" s="31"/>
      <c r="EBA23" s="264"/>
      <c r="EBD23" s="30"/>
      <c r="EBG23" s="30"/>
      <c r="EBJ23" s="30"/>
      <c r="EBM23" s="30"/>
      <c r="EBP23" s="30"/>
      <c r="EBS23" s="30"/>
      <c r="EBV23" s="30"/>
      <c r="EBY23" s="30"/>
      <c r="ECB23" s="30"/>
      <c r="ECE23" s="30"/>
      <c r="ECH23" s="30"/>
      <c r="ECK23" s="30"/>
      <c r="ECN23" s="30"/>
      <c r="ECQ23" s="30"/>
      <c r="ECT23" s="31"/>
      <c r="ECU23" s="264"/>
      <c r="ECX23" s="30"/>
      <c r="EDA23" s="30"/>
      <c r="EDD23" s="30"/>
      <c r="EDG23" s="30"/>
      <c r="EDJ23" s="30"/>
      <c r="EDM23" s="30"/>
      <c r="EDP23" s="30"/>
      <c r="EDS23" s="30"/>
      <c r="EDV23" s="30"/>
      <c r="EDY23" s="30"/>
      <c r="EEB23" s="30"/>
      <c r="EEE23" s="30"/>
      <c r="EEH23" s="30"/>
      <c r="EEK23" s="30"/>
      <c r="EEN23" s="31"/>
      <c r="EEO23" s="264"/>
      <c r="EER23" s="30"/>
      <c r="EEU23" s="30"/>
      <c r="EEX23" s="30"/>
      <c r="EFA23" s="30"/>
      <c r="EFD23" s="30"/>
      <c r="EFG23" s="30"/>
      <c r="EFJ23" s="30"/>
      <c r="EFM23" s="30"/>
      <c r="EFP23" s="30"/>
      <c r="EFS23" s="30"/>
      <c r="EFV23" s="30"/>
      <c r="EFY23" s="30"/>
      <c r="EGB23" s="30"/>
      <c r="EGE23" s="30"/>
      <c r="EGH23" s="31"/>
      <c r="EGI23" s="264"/>
      <c r="EGL23" s="30"/>
      <c r="EGO23" s="30"/>
      <c r="EGR23" s="30"/>
      <c r="EGU23" s="30"/>
      <c r="EGX23" s="30"/>
      <c r="EHA23" s="30"/>
      <c r="EHD23" s="30"/>
      <c r="EHG23" s="30"/>
      <c r="EHJ23" s="30"/>
      <c r="EHM23" s="30"/>
      <c r="EHP23" s="30"/>
      <c r="EHS23" s="30"/>
      <c r="EHV23" s="30"/>
      <c r="EHY23" s="30"/>
      <c r="EIB23" s="31"/>
      <c r="EIC23" s="264"/>
      <c r="EIF23" s="30"/>
      <c r="EII23" s="30"/>
      <c r="EIL23" s="30"/>
      <c r="EIO23" s="30"/>
      <c r="EIR23" s="30"/>
      <c r="EIU23" s="30"/>
      <c r="EIX23" s="30"/>
      <c r="EJA23" s="30"/>
      <c r="EJD23" s="30"/>
      <c r="EJG23" s="30"/>
      <c r="EJJ23" s="30"/>
      <c r="EJM23" s="30"/>
      <c r="EJP23" s="30"/>
      <c r="EJS23" s="30"/>
      <c r="EJV23" s="31"/>
      <c r="EJW23" s="264"/>
      <c r="EJZ23" s="30"/>
      <c r="EKC23" s="30"/>
      <c r="EKF23" s="30"/>
      <c r="EKI23" s="30"/>
      <c r="EKL23" s="30"/>
      <c r="EKO23" s="30"/>
      <c r="EKR23" s="30"/>
      <c r="EKU23" s="30"/>
      <c r="EKX23" s="30"/>
      <c r="ELA23" s="30"/>
      <c r="ELD23" s="30"/>
      <c r="ELG23" s="30"/>
      <c r="ELJ23" s="30"/>
      <c r="ELM23" s="30"/>
      <c r="ELP23" s="31"/>
      <c r="ELQ23" s="264"/>
      <c r="ELT23" s="30"/>
      <c r="ELW23" s="30"/>
      <c r="ELZ23" s="30"/>
      <c r="EMC23" s="30"/>
      <c r="EMF23" s="30"/>
      <c r="EMI23" s="30"/>
      <c r="EML23" s="30"/>
      <c r="EMO23" s="30"/>
      <c r="EMR23" s="30"/>
      <c r="EMU23" s="30"/>
      <c r="EMX23" s="30"/>
      <c r="ENA23" s="30"/>
      <c r="END23" s="30"/>
      <c r="ENG23" s="30"/>
      <c r="ENJ23" s="31"/>
      <c r="ENK23" s="264"/>
      <c r="ENN23" s="30"/>
      <c r="ENQ23" s="30"/>
      <c r="ENT23" s="30"/>
      <c r="ENW23" s="30"/>
      <c r="ENZ23" s="30"/>
      <c r="EOC23" s="30"/>
      <c r="EOF23" s="30"/>
      <c r="EOI23" s="30"/>
      <c r="EOL23" s="30"/>
      <c r="EOO23" s="30"/>
      <c r="EOR23" s="30"/>
      <c r="EOU23" s="30"/>
      <c r="EOX23" s="30"/>
      <c r="EPA23" s="30"/>
      <c r="EPD23" s="31"/>
      <c r="EPE23" s="264"/>
      <c r="EPH23" s="30"/>
      <c r="EPK23" s="30"/>
      <c r="EPN23" s="30"/>
      <c r="EPQ23" s="30"/>
      <c r="EPT23" s="30"/>
      <c r="EPW23" s="30"/>
      <c r="EPZ23" s="30"/>
      <c r="EQC23" s="30"/>
      <c r="EQF23" s="30"/>
      <c r="EQI23" s="30"/>
      <c r="EQL23" s="30"/>
      <c r="EQO23" s="30"/>
      <c r="EQR23" s="30"/>
      <c r="EQU23" s="30"/>
      <c r="EQX23" s="31"/>
      <c r="EQY23" s="264"/>
      <c r="ERB23" s="30"/>
      <c r="ERE23" s="30"/>
      <c r="ERH23" s="30"/>
      <c r="ERK23" s="30"/>
      <c r="ERN23" s="30"/>
      <c r="ERQ23" s="30"/>
      <c r="ERT23" s="30"/>
      <c r="ERW23" s="30"/>
      <c r="ERZ23" s="30"/>
      <c r="ESC23" s="30"/>
      <c r="ESF23" s="30"/>
      <c r="ESI23" s="30"/>
      <c r="ESL23" s="30"/>
      <c r="ESO23" s="30"/>
      <c r="ESR23" s="31"/>
      <c r="ESS23" s="264"/>
      <c r="ESV23" s="30"/>
      <c r="ESY23" s="30"/>
      <c r="ETB23" s="30"/>
      <c r="ETE23" s="30"/>
      <c r="ETH23" s="30"/>
      <c r="ETK23" s="30"/>
      <c r="ETN23" s="30"/>
      <c r="ETQ23" s="30"/>
      <c r="ETT23" s="30"/>
      <c r="ETW23" s="30"/>
      <c r="ETZ23" s="30"/>
      <c r="EUC23" s="30"/>
      <c r="EUF23" s="30"/>
      <c r="EUI23" s="30"/>
      <c r="EUL23" s="31"/>
      <c r="EUM23" s="264"/>
      <c r="EUP23" s="30"/>
      <c r="EUS23" s="30"/>
      <c r="EUV23" s="30"/>
      <c r="EUY23" s="30"/>
      <c r="EVB23" s="30"/>
      <c r="EVE23" s="30"/>
      <c r="EVH23" s="30"/>
      <c r="EVK23" s="30"/>
      <c r="EVN23" s="30"/>
      <c r="EVQ23" s="30"/>
      <c r="EVT23" s="30"/>
      <c r="EVW23" s="30"/>
      <c r="EVZ23" s="30"/>
      <c r="EWC23" s="30"/>
      <c r="EWF23" s="31"/>
      <c r="EWG23" s="264"/>
      <c r="EWJ23" s="30"/>
      <c r="EWM23" s="30"/>
      <c r="EWP23" s="30"/>
      <c r="EWS23" s="30"/>
      <c r="EWV23" s="30"/>
      <c r="EWY23" s="30"/>
      <c r="EXB23" s="30"/>
      <c r="EXE23" s="30"/>
      <c r="EXH23" s="30"/>
      <c r="EXK23" s="30"/>
      <c r="EXN23" s="30"/>
      <c r="EXQ23" s="30"/>
      <c r="EXT23" s="30"/>
      <c r="EXW23" s="30"/>
      <c r="EXZ23" s="31"/>
      <c r="EYA23" s="264"/>
      <c r="EYD23" s="30"/>
      <c r="EYG23" s="30"/>
      <c r="EYJ23" s="30"/>
      <c r="EYM23" s="30"/>
      <c r="EYP23" s="30"/>
      <c r="EYS23" s="30"/>
      <c r="EYV23" s="30"/>
      <c r="EYY23" s="30"/>
      <c r="EZB23" s="30"/>
      <c r="EZE23" s="30"/>
      <c r="EZH23" s="30"/>
      <c r="EZK23" s="30"/>
      <c r="EZN23" s="30"/>
      <c r="EZQ23" s="30"/>
      <c r="EZT23" s="31"/>
      <c r="EZU23" s="264"/>
      <c r="EZX23" s="30"/>
      <c r="FAA23" s="30"/>
      <c r="FAD23" s="30"/>
      <c r="FAG23" s="30"/>
      <c r="FAJ23" s="30"/>
      <c r="FAM23" s="30"/>
      <c r="FAP23" s="30"/>
      <c r="FAS23" s="30"/>
      <c r="FAV23" s="30"/>
      <c r="FAY23" s="30"/>
      <c r="FBB23" s="30"/>
      <c r="FBE23" s="30"/>
      <c r="FBH23" s="30"/>
      <c r="FBK23" s="30"/>
      <c r="FBN23" s="31"/>
      <c r="FBO23" s="264"/>
      <c r="FBR23" s="30"/>
      <c r="FBU23" s="30"/>
      <c r="FBX23" s="30"/>
      <c r="FCA23" s="30"/>
      <c r="FCD23" s="30"/>
      <c r="FCG23" s="30"/>
      <c r="FCJ23" s="30"/>
      <c r="FCM23" s="30"/>
      <c r="FCP23" s="30"/>
      <c r="FCS23" s="30"/>
      <c r="FCV23" s="30"/>
      <c r="FCY23" s="30"/>
      <c r="FDB23" s="30"/>
      <c r="FDE23" s="30"/>
      <c r="FDH23" s="31"/>
      <c r="FDI23" s="264"/>
      <c r="FDL23" s="30"/>
      <c r="FDO23" s="30"/>
      <c r="FDR23" s="30"/>
      <c r="FDU23" s="30"/>
      <c r="FDX23" s="30"/>
      <c r="FEA23" s="30"/>
      <c r="FED23" s="30"/>
      <c r="FEG23" s="30"/>
      <c r="FEJ23" s="30"/>
      <c r="FEM23" s="30"/>
      <c r="FEP23" s="30"/>
      <c r="FES23" s="30"/>
      <c r="FEV23" s="30"/>
      <c r="FEY23" s="30"/>
      <c r="FFB23" s="31"/>
      <c r="FFC23" s="264"/>
      <c r="FFF23" s="30"/>
      <c r="FFI23" s="30"/>
      <c r="FFL23" s="30"/>
      <c r="FFO23" s="30"/>
      <c r="FFR23" s="30"/>
      <c r="FFU23" s="30"/>
      <c r="FFX23" s="30"/>
      <c r="FGA23" s="30"/>
      <c r="FGD23" s="30"/>
      <c r="FGG23" s="30"/>
      <c r="FGJ23" s="30"/>
      <c r="FGM23" s="30"/>
      <c r="FGP23" s="30"/>
      <c r="FGS23" s="30"/>
      <c r="FGV23" s="31"/>
      <c r="FGW23" s="264"/>
      <c r="FGZ23" s="30"/>
      <c r="FHC23" s="30"/>
      <c r="FHF23" s="30"/>
      <c r="FHI23" s="30"/>
      <c r="FHL23" s="30"/>
      <c r="FHO23" s="30"/>
      <c r="FHR23" s="30"/>
      <c r="FHU23" s="30"/>
      <c r="FHX23" s="30"/>
      <c r="FIA23" s="30"/>
      <c r="FID23" s="30"/>
      <c r="FIG23" s="30"/>
      <c r="FIJ23" s="30"/>
      <c r="FIM23" s="30"/>
      <c r="FIP23" s="31"/>
      <c r="FIQ23" s="264"/>
      <c r="FIT23" s="30"/>
      <c r="FIW23" s="30"/>
      <c r="FIZ23" s="30"/>
      <c r="FJC23" s="30"/>
      <c r="FJF23" s="30"/>
      <c r="FJI23" s="30"/>
      <c r="FJL23" s="30"/>
      <c r="FJO23" s="30"/>
      <c r="FJR23" s="30"/>
      <c r="FJU23" s="30"/>
      <c r="FJX23" s="30"/>
      <c r="FKA23" s="30"/>
      <c r="FKD23" s="30"/>
      <c r="FKG23" s="30"/>
      <c r="FKJ23" s="31"/>
      <c r="FKK23" s="264"/>
      <c r="FKN23" s="30"/>
      <c r="FKQ23" s="30"/>
      <c r="FKT23" s="30"/>
      <c r="FKW23" s="30"/>
      <c r="FKZ23" s="30"/>
      <c r="FLC23" s="30"/>
      <c r="FLF23" s="30"/>
      <c r="FLI23" s="30"/>
      <c r="FLL23" s="30"/>
      <c r="FLO23" s="30"/>
      <c r="FLR23" s="30"/>
      <c r="FLU23" s="30"/>
      <c r="FLX23" s="30"/>
      <c r="FMA23" s="30"/>
      <c r="FMD23" s="31"/>
      <c r="FME23" s="264"/>
      <c r="FMH23" s="30"/>
      <c r="FMK23" s="30"/>
      <c r="FMN23" s="30"/>
      <c r="FMQ23" s="30"/>
      <c r="FMT23" s="30"/>
      <c r="FMW23" s="30"/>
      <c r="FMZ23" s="30"/>
      <c r="FNC23" s="30"/>
      <c r="FNF23" s="30"/>
      <c r="FNI23" s="30"/>
      <c r="FNL23" s="30"/>
      <c r="FNO23" s="30"/>
      <c r="FNR23" s="30"/>
      <c r="FNU23" s="30"/>
      <c r="FNX23" s="31"/>
      <c r="FNY23" s="264"/>
      <c r="FOB23" s="30"/>
      <c r="FOE23" s="30"/>
      <c r="FOH23" s="30"/>
      <c r="FOK23" s="30"/>
      <c r="FON23" s="30"/>
      <c r="FOQ23" s="30"/>
      <c r="FOT23" s="30"/>
      <c r="FOW23" s="30"/>
      <c r="FOZ23" s="30"/>
      <c r="FPC23" s="30"/>
      <c r="FPF23" s="30"/>
      <c r="FPI23" s="30"/>
      <c r="FPL23" s="30"/>
      <c r="FPO23" s="30"/>
      <c r="FPR23" s="31"/>
      <c r="FPS23" s="264"/>
      <c r="FPV23" s="30"/>
      <c r="FPY23" s="30"/>
      <c r="FQB23" s="30"/>
      <c r="FQE23" s="30"/>
      <c r="FQH23" s="30"/>
      <c r="FQK23" s="30"/>
      <c r="FQN23" s="30"/>
      <c r="FQQ23" s="30"/>
      <c r="FQT23" s="30"/>
      <c r="FQW23" s="30"/>
      <c r="FQZ23" s="30"/>
      <c r="FRC23" s="30"/>
      <c r="FRF23" s="30"/>
      <c r="FRI23" s="30"/>
      <c r="FRL23" s="31"/>
      <c r="FRM23" s="264"/>
      <c r="FRP23" s="30"/>
      <c r="FRS23" s="30"/>
      <c r="FRV23" s="30"/>
      <c r="FRY23" s="30"/>
      <c r="FSB23" s="30"/>
      <c r="FSE23" s="30"/>
      <c r="FSH23" s="30"/>
      <c r="FSK23" s="30"/>
      <c r="FSN23" s="30"/>
      <c r="FSQ23" s="30"/>
      <c r="FST23" s="30"/>
      <c r="FSW23" s="30"/>
      <c r="FSZ23" s="30"/>
      <c r="FTC23" s="30"/>
      <c r="FTF23" s="31"/>
      <c r="FTG23" s="264"/>
      <c r="FTJ23" s="30"/>
      <c r="FTM23" s="30"/>
      <c r="FTP23" s="30"/>
      <c r="FTS23" s="30"/>
      <c r="FTV23" s="30"/>
      <c r="FTY23" s="30"/>
      <c r="FUB23" s="30"/>
      <c r="FUE23" s="30"/>
      <c r="FUH23" s="30"/>
      <c r="FUK23" s="30"/>
      <c r="FUN23" s="30"/>
      <c r="FUQ23" s="30"/>
      <c r="FUT23" s="30"/>
      <c r="FUW23" s="30"/>
      <c r="FUZ23" s="31"/>
      <c r="FVA23" s="264"/>
      <c r="FVD23" s="30"/>
      <c r="FVG23" s="30"/>
      <c r="FVJ23" s="30"/>
      <c r="FVM23" s="30"/>
      <c r="FVP23" s="30"/>
      <c r="FVS23" s="30"/>
      <c r="FVV23" s="30"/>
      <c r="FVY23" s="30"/>
      <c r="FWB23" s="30"/>
      <c r="FWE23" s="30"/>
      <c r="FWH23" s="30"/>
      <c r="FWK23" s="30"/>
      <c r="FWN23" s="30"/>
      <c r="FWQ23" s="30"/>
      <c r="FWT23" s="31"/>
      <c r="FWU23" s="264"/>
      <c r="FWX23" s="30"/>
      <c r="FXA23" s="30"/>
      <c r="FXD23" s="30"/>
      <c r="FXG23" s="30"/>
      <c r="FXJ23" s="30"/>
      <c r="FXM23" s="30"/>
      <c r="FXP23" s="30"/>
      <c r="FXS23" s="30"/>
      <c r="FXV23" s="30"/>
      <c r="FXY23" s="30"/>
      <c r="FYB23" s="30"/>
      <c r="FYE23" s="30"/>
      <c r="FYH23" s="30"/>
      <c r="FYK23" s="30"/>
      <c r="FYN23" s="31"/>
      <c r="FYO23" s="264"/>
      <c r="FYR23" s="30"/>
      <c r="FYU23" s="30"/>
      <c r="FYX23" s="30"/>
      <c r="FZA23" s="30"/>
      <c r="FZD23" s="30"/>
      <c r="FZG23" s="30"/>
      <c r="FZJ23" s="30"/>
      <c r="FZM23" s="30"/>
      <c r="FZP23" s="30"/>
      <c r="FZS23" s="30"/>
      <c r="FZV23" s="30"/>
      <c r="FZY23" s="30"/>
      <c r="GAB23" s="30"/>
      <c r="GAE23" s="30"/>
      <c r="GAH23" s="31"/>
      <c r="GAI23" s="264"/>
      <c r="GAL23" s="30"/>
      <c r="GAO23" s="30"/>
      <c r="GAR23" s="30"/>
      <c r="GAU23" s="30"/>
      <c r="GAX23" s="30"/>
      <c r="GBA23" s="30"/>
      <c r="GBD23" s="30"/>
      <c r="GBG23" s="30"/>
      <c r="GBJ23" s="30"/>
      <c r="GBM23" s="30"/>
      <c r="GBP23" s="30"/>
      <c r="GBS23" s="30"/>
      <c r="GBV23" s="30"/>
      <c r="GBY23" s="30"/>
      <c r="GCB23" s="31"/>
      <c r="GCC23" s="264"/>
      <c r="GCF23" s="30"/>
      <c r="GCI23" s="30"/>
      <c r="GCL23" s="30"/>
      <c r="GCO23" s="30"/>
      <c r="GCR23" s="30"/>
      <c r="GCU23" s="30"/>
      <c r="GCX23" s="30"/>
      <c r="GDA23" s="30"/>
      <c r="GDD23" s="30"/>
      <c r="GDG23" s="30"/>
      <c r="GDJ23" s="30"/>
      <c r="GDM23" s="30"/>
      <c r="GDP23" s="30"/>
      <c r="GDS23" s="30"/>
      <c r="GDV23" s="31"/>
      <c r="GDW23" s="264"/>
      <c r="GDZ23" s="30"/>
      <c r="GEC23" s="30"/>
      <c r="GEF23" s="30"/>
      <c r="GEI23" s="30"/>
      <c r="GEL23" s="30"/>
      <c r="GEO23" s="30"/>
      <c r="GER23" s="30"/>
      <c r="GEU23" s="30"/>
      <c r="GEX23" s="30"/>
      <c r="GFA23" s="30"/>
      <c r="GFD23" s="30"/>
      <c r="GFG23" s="30"/>
      <c r="GFJ23" s="30"/>
      <c r="GFM23" s="30"/>
      <c r="GFP23" s="31"/>
      <c r="GFQ23" s="264"/>
      <c r="GFT23" s="30"/>
      <c r="GFW23" s="30"/>
      <c r="GFZ23" s="30"/>
      <c r="GGC23" s="30"/>
      <c r="GGF23" s="30"/>
      <c r="GGI23" s="30"/>
      <c r="GGL23" s="30"/>
      <c r="GGO23" s="30"/>
      <c r="GGR23" s="30"/>
      <c r="GGU23" s="30"/>
      <c r="GGX23" s="30"/>
      <c r="GHA23" s="30"/>
      <c r="GHD23" s="30"/>
      <c r="GHG23" s="30"/>
      <c r="GHJ23" s="31"/>
      <c r="GHK23" s="264"/>
      <c r="GHN23" s="30"/>
      <c r="GHQ23" s="30"/>
      <c r="GHT23" s="30"/>
      <c r="GHW23" s="30"/>
      <c r="GHZ23" s="30"/>
      <c r="GIC23" s="30"/>
      <c r="GIF23" s="30"/>
      <c r="GII23" s="30"/>
      <c r="GIL23" s="30"/>
      <c r="GIO23" s="30"/>
      <c r="GIR23" s="30"/>
      <c r="GIU23" s="30"/>
      <c r="GIX23" s="30"/>
      <c r="GJA23" s="30"/>
      <c r="GJD23" s="31"/>
      <c r="GJE23" s="264"/>
      <c r="GJH23" s="30"/>
      <c r="GJK23" s="30"/>
      <c r="GJN23" s="30"/>
      <c r="GJQ23" s="30"/>
      <c r="GJT23" s="30"/>
      <c r="GJW23" s="30"/>
      <c r="GJZ23" s="30"/>
      <c r="GKC23" s="30"/>
      <c r="GKF23" s="30"/>
      <c r="GKI23" s="30"/>
      <c r="GKL23" s="30"/>
      <c r="GKO23" s="30"/>
      <c r="GKR23" s="30"/>
      <c r="GKU23" s="30"/>
      <c r="GKX23" s="31"/>
      <c r="GKY23" s="264"/>
      <c r="GLB23" s="30"/>
      <c r="GLE23" s="30"/>
      <c r="GLH23" s="30"/>
      <c r="GLK23" s="30"/>
      <c r="GLN23" s="30"/>
      <c r="GLQ23" s="30"/>
      <c r="GLT23" s="30"/>
      <c r="GLW23" s="30"/>
      <c r="GLZ23" s="30"/>
      <c r="GMC23" s="30"/>
      <c r="GMF23" s="30"/>
      <c r="GMI23" s="30"/>
      <c r="GML23" s="30"/>
      <c r="GMO23" s="30"/>
      <c r="GMR23" s="31"/>
      <c r="GMS23" s="264"/>
      <c r="GMV23" s="30"/>
      <c r="GMY23" s="30"/>
      <c r="GNB23" s="30"/>
      <c r="GNE23" s="30"/>
      <c r="GNH23" s="30"/>
      <c r="GNK23" s="30"/>
      <c r="GNN23" s="30"/>
      <c r="GNQ23" s="30"/>
      <c r="GNT23" s="30"/>
      <c r="GNW23" s="30"/>
      <c r="GNZ23" s="30"/>
      <c r="GOC23" s="30"/>
      <c r="GOF23" s="30"/>
      <c r="GOI23" s="30"/>
      <c r="GOL23" s="31"/>
      <c r="GOM23" s="264"/>
      <c r="GOP23" s="30"/>
      <c r="GOS23" s="30"/>
      <c r="GOV23" s="30"/>
      <c r="GOY23" s="30"/>
      <c r="GPB23" s="30"/>
      <c r="GPE23" s="30"/>
      <c r="GPH23" s="30"/>
      <c r="GPK23" s="30"/>
      <c r="GPN23" s="30"/>
      <c r="GPQ23" s="30"/>
      <c r="GPT23" s="30"/>
      <c r="GPW23" s="30"/>
      <c r="GPZ23" s="30"/>
      <c r="GQC23" s="30"/>
      <c r="GQF23" s="31"/>
      <c r="GQG23" s="264"/>
      <c r="GQJ23" s="30"/>
      <c r="GQM23" s="30"/>
      <c r="GQP23" s="30"/>
      <c r="GQS23" s="30"/>
      <c r="GQV23" s="30"/>
      <c r="GQY23" s="30"/>
      <c r="GRB23" s="30"/>
      <c r="GRE23" s="30"/>
      <c r="GRH23" s="30"/>
      <c r="GRK23" s="30"/>
      <c r="GRN23" s="30"/>
      <c r="GRQ23" s="30"/>
      <c r="GRT23" s="30"/>
      <c r="GRW23" s="30"/>
      <c r="GRZ23" s="31"/>
      <c r="GSA23" s="264"/>
      <c r="GSD23" s="30"/>
      <c r="GSG23" s="30"/>
      <c r="GSJ23" s="30"/>
      <c r="GSM23" s="30"/>
      <c r="GSP23" s="30"/>
      <c r="GSS23" s="30"/>
      <c r="GSV23" s="30"/>
      <c r="GSY23" s="30"/>
      <c r="GTB23" s="30"/>
      <c r="GTE23" s="30"/>
      <c r="GTH23" s="30"/>
      <c r="GTK23" s="30"/>
      <c r="GTN23" s="30"/>
      <c r="GTQ23" s="30"/>
      <c r="GTT23" s="31"/>
      <c r="GTU23" s="264"/>
      <c r="GTX23" s="30"/>
      <c r="GUA23" s="30"/>
      <c r="GUD23" s="30"/>
      <c r="GUG23" s="30"/>
      <c r="GUJ23" s="30"/>
      <c r="GUM23" s="30"/>
      <c r="GUP23" s="30"/>
      <c r="GUS23" s="30"/>
      <c r="GUV23" s="30"/>
      <c r="GUY23" s="30"/>
      <c r="GVB23" s="30"/>
      <c r="GVE23" s="30"/>
      <c r="GVH23" s="30"/>
      <c r="GVK23" s="30"/>
      <c r="GVN23" s="31"/>
      <c r="GVO23" s="264"/>
      <c r="GVR23" s="30"/>
      <c r="GVU23" s="30"/>
      <c r="GVX23" s="30"/>
      <c r="GWA23" s="30"/>
      <c r="GWD23" s="30"/>
      <c r="GWG23" s="30"/>
      <c r="GWJ23" s="30"/>
      <c r="GWM23" s="30"/>
      <c r="GWP23" s="30"/>
      <c r="GWS23" s="30"/>
      <c r="GWV23" s="30"/>
      <c r="GWY23" s="30"/>
      <c r="GXB23" s="30"/>
      <c r="GXE23" s="30"/>
      <c r="GXH23" s="31"/>
      <c r="GXI23" s="264"/>
      <c r="GXL23" s="30"/>
      <c r="GXO23" s="30"/>
      <c r="GXR23" s="30"/>
      <c r="GXU23" s="30"/>
      <c r="GXX23" s="30"/>
      <c r="GYA23" s="30"/>
      <c r="GYD23" s="30"/>
      <c r="GYG23" s="30"/>
      <c r="GYJ23" s="30"/>
      <c r="GYM23" s="30"/>
      <c r="GYP23" s="30"/>
      <c r="GYS23" s="30"/>
      <c r="GYV23" s="30"/>
      <c r="GYY23" s="30"/>
      <c r="GZB23" s="31"/>
      <c r="GZC23" s="264"/>
      <c r="GZF23" s="30"/>
      <c r="GZI23" s="30"/>
      <c r="GZL23" s="30"/>
      <c r="GZO23" s="30"/>
      <c r="GZR23" s="30"/>
      <c r="GZU23" s="30"/>
      <c r="GZX23" s="30"/>
      <c r="HAA23" s="30"/>
      <c r="HAD23" s="30"/>
      <c r="HAG23" s="30"/>
      <c r="HAJ23" s="30"/>
      <c r="HAM23" s="30"/>
      <c r="HAP23" s="30"/>
      <c r="HAS23" s="30"/>
      <c r="HAV23" s="31"/>
      <c r="HAW23" s="264"/>
      <c r="HAZ23" s="30"/>
      <c r="HBC23" s="30"/>
      <c r="HBF23" s="30"/>
      <c r="HBI23" s="30"/>
      <c r="HBL23" s="30"/>
      <c r="HBO23" s="30"/>
      <c r="HBR23" s="30"/>
      <c r="HBU23" s="30"/>
      <c r="HBX23" s="30"/>
      <c r="HCA23" s="30"/>
      <c r="HCD23" s="30"/>
      <c r="HCG23" s="30"/>
      <c r="HCJ23" s="30"/>
      <c r="HCM23" s="30"/>
      <c r="HCP23" s="31"/>
      <c r="HCQ23" s="264"/>
      <c r="HCT23" s="30"/>
      <c r="HCW23" s="30"/>
      <c r="HCZ23" s="30"/>
      <c r="HDC23" s="30"/>
      <c r="HDF23" s="30"/>
      <c r="HDI23" s="30"/>
      <c r="HDL23" s="30"/>
      <c r="HDO23" s="30"/>
      <c r="HDR23" s="30"/>
      <c r="HDU23" s="30"/>
      <c r="HDX23" s="30"/>
      <c r="HEA23" s="30"/>
      <c r="HED23" s="30"/>
      <c r="HEG23" s="30"/>
      <c r="HEJ23" s="31"/>
      <c r="HEK23" s="264"/>
      <c r="HEN23" s="30"/>
      <c r="HEQ23" s="30"/>
      <c r="HET23" s="30"/>
      <c r="HEW23" s="30"/>
      <c r="HEZ23" s="30"/>
      <c r="HFC23" s="30"/>
      <c r="HFF23" s="30"/>
      <c r="HFI23" s="30"/>
      <c r="HFL23" s="30"/>
      <c r="HFO23" s="30"/>
      <c r="HFR23" s="30"/>
      <c r="HFU23" s="30"/>
      <c r="HFX23" s="30"/>
      <c r="HGA23" s="30"/>
      <c r="HGD23" s="31"/>
      <c r="HGE23" s="264"/>
      <c r="HGH23" s="30"/>
      <c r="HGK23" s="30"/>
      <c r="HGN23" s="30"/>
      <c r="HGQ23" s="30"/>
      <c r="HGT23" s="30"/>
      <c r="HGW23" s="30"/>
      <c r="HGZ23" s="30"/>
      <c r="HHC23" s="30"/>
      <c r="HHF23" s="30"/>
      <c r="HHI23" s="30"/>
      <c r="HHL23" s="30"/>
      <c r="HHO23" s="30"/>
      <c r="HHR23" s="30"/>
      <c r="HHU23" s="30"/>
      <c r="HHX23" s="31"/>
      <c r="HHY23" s="264"/>
      <c r="HIB23" s="30"/>
      <c r="HIE23" s="30"/>
      <c r="HIH23" s="30"/>
      <c r="HIK23" s="30"/>
      <c r="HIN23" s="30"/>
      <c r="HIQ23" s="30"/>
      <c r="HIT23" s="30"/>
      <c r="HIW23" s="30"/>
      <c r="HIZ23" s="30"/>
      <c r="HJC23" s="30"/>
      <c r="HJF23" s="30"/>
      <c r="HJI23" s="30"/>
      <c r="HJL23" s="30"/>
      <c r="HJO23" s="30"/>
      <c r="HJR23" s="31"/>
      <c r="HJS23" s="264"/>
      <c r="HJV23" s="30"/>
      <c r="HJY23" s="30"/>
      <c r="HKB23" s="30"/>
      <c r="HKE23" s="30"/>
      <c r="HKH23" s="30"/>
      <c r="HKK23" s="30"/>
      <c r="HKN23" s="30"/>
      <c r="HKQ23" s="30"/>
      <c r="HKT23" s="30"/>
      <c r="HKW23" s="30"/>
      <c r="HKZ23" s="30"/>
      <c r="HLC23" s="30"/>
      <c r="HLF23" s="30"/>
      <c r="HLI23" s="30"/>
      <c r="HLL23" s="31"/>
      <c r="HLM23" s="264"/>
      <c r="HLP23" s="30"/>
      <c r="HLS23" s="30"/>
      <c r="HLV23" s="30"/>
      <c r="HLY23" s="30"/>
      <c r="HMB23" s="30"/>
      <c r="HME23" s="30"/>
      <c r="HMH23" s="30"/>
      <c r="HMK23" s="30"/>
      <c r="HMN23" s="30"/>
      <c r="HMQ23" s="30"/>
      <c r="HMT23" s="30"/>
      <c r="HMW23" s="30"/>
      <c r="HMZ23" s="30"/>
      <c r="HNC23" s="30"/>
      <c r="HNF23" s="31"/>
      <c r="HNG23" s="264"/>
      <c r="HNJ23" s="30"/>
      <c r="HNM23" s="30"/>
      <c r="HNP23" s="30"/>
      <c r="HNS23" s="30"/>
      <c r="HNV23" s="30"/>
      <c r="HNY23" s="30"/>
      <c r="HOB23" s="30"/>
      <c r="HOE23" s="30"/>
      <c r="HOH23" s="30"/>
      <c r="HOK23" s="30"/>
      <c r="HON23" s="30"/>
      <c r="HOQ23" s="30"/>
      <c r="HOT23" s="30"/>
      <c r="HOW23" s="30"/>
      <c r="HOZ23" s="31"/>
      <c r="HPA23" s="264"/>
      <c r="HPD23" s="30"/>
      <c r="HPG23" s="30"/>
      <c r="HPJ23" s="30"/>
      <c r="HPM23" s="30"/>
      <c r="HPP23" s="30"/>
      <c r="HPS23" s="30"/>
      <c r="HPV23" s="30"/>
      <c r="HPY23" s="30"/>
      <c r="HQB23" s="30"/>
      <c r="HQE23" s="30"/>
      <c r="HQH23" s="30"/>
      <c r="HQK23" s="30"/>
      <c r="HQN23" s="30"/>
      <c r="HQQ23" s="30"/>
      <c r="HQT23" s="31"/>
      <c r="HQU23" s="264"/>
      <c r="HQX23" s="30"/>
      <c r="HRA23" s="30"/>
      <c r="HRD23" s="30"/>
      <c r="HRG23" s="30"/>
      <c r="HRJ23" s="30"/>
      <c r="HRM23" s="30"/>
      <c r="HRP23" s="30"/>
      <c r="HRS23" s="30"/>
      <c r="HRV23" s="30"/>
      <c r="HRY23" s="30"/>
      <c r="HSB23" s="30"/>
      <c r="HSE23" s="30"/>
      <c r="HSH23" s="30"/>
      <c r="HSK23" s="30"/>
      <c r="HSN23" s="31"/>
      <c r="HSO23" s="264"/>
      <c r="HSR23" s="30"/>
      <c r="HSU23" s="30"/>
      <c r="HSX23" s="30"/>
      <c r="HTA23" s="30"/>
      <c r="HTD23" s="30"/>
      <c r="HTG23" s="30"/>
      <c r="HTJ23" s="30"/>
      <c r="HTM23" s="30"/>
      <c r="HTP23" s="30"/>
      <c r="HTS23" s="30"/>
      <c r="HTV23" s="30"/>
      <c r="HTY23" s="30"/>
      <c r="HUB23" s="30"/>
      <c r="HUE23" s="30"/>
      <c r="HUH23" s="31"/>
      <c r="HUI23" s="264"/>
      <c r="HUL23" s="30"/>
      <c r="HUO23" s="30"/>
      <c r="HUR23" s="30"/>
      <c r="HUU23" s="30"/>
      <c r="HUX23" s="30"/>
      <c r="HVA23" s="30"/>
      <c r="HVD23" s="30"/>
      <c r="HVG23" s="30"/>
      <c r="HVJ23" s="30"/>
      <c r="HVM23" s="30"/>
      <c r="HVP23" s="30"/>
      <c r="HVS23" s="30"/>
      <c r="HVV23" s="30"/>
      <c r="HVY23" s="30"/>
      <c r="HWB23" s="31"/>
      <c r="HWC23" s="264"/>
      <c r="HWF23" s="30"/>
      <c r="HWI23" s="30"/>
      <c r="HWL23" s="30"/>
      <c r="HWO23" s="30"/>
      <c r="HWR23" s="30"/>
      <c r="HWU23" s="30"/>
      <c r="HWX23" s="30"/>
      <c r="HXA23" s="30"/>
      <c r="HXD23" s="30"/>
      <c r="HXG23" s="30"/>
      <c r="HXJ23" s="30"/>
      <c r="HXM23" s="30"/>
      <c r="HXP23" s="30"/>
      <c r="HXS23" s="30"/>
      <c r="HXV23" s="31"/>
      <c r="HXW23" s="264"/>
      <c r="HXZ23" s="30"/>
      <c r="HYC23" s="30"/>
      <c r="HYF23" s="30"/>
      <c r="HYI23" s="30"/>
      <c r="HYL23" s="30"/>
      <c r="HYO23" s="30"/>
      <c r="HYR23" s="30"/>
      <c r="HYU23" s="30"/>
      <c r="HYX23" s="30"/>
      <c r="HZA23" s="30"/>
      <c r="HZD23" s="30"/>
      <c r="HZG23" s="30"/>
      <c r="HZJ23" s="30"/>
      <c r="HZM23" s="30"/>
      <c r="HZP23" s="31"/>
      <c r="HZQ23" s="264"/>
      <c r="HZT23" s="30"/>
      <c r="HZW23" s="30"/>
      <c r="HZZ23" s="30"/>
      <c r="IAC23" s="30"/>
      <c r="IAF23" s="30"/>
      <c r="IAI23" s="30"/>
      <c r="IAL23" s="30"/>
      <c r="IAO23" s="30"/>
      <c r="IAR23" s="30"/>
      <c r="IAU23" s="30"/>
      <c r="IAX23" s="30"/>
      <c r="IBA23" s="30"/>
      <c r="IBD23" s="30"/>
      <c r="IBG23" s="30"/>
      <c r="IBJ23" s="31"/>
      <c r="IBK23" s="264"/>
      <c r="IBN23" s="30"/>
      <c r="IBQ23" s="30"/>
      <c r="IBT23" s="30"/>
      <c r="IBW23" s="30"/>
      <c r="IBZ23" s="30"/>
      <c r="ICC23" s="30"/>
      <c r="ICF23" s="30"/>
      <c r="ICI23" s="30"/>
      <c r="ICL23" s="30"/>
      <c r="ICO23" s="30"/>
      <c r="ICR23" s="30"/>
      <c r="ICU23" s="30"/>
      <c r="ICX23" s="30"/>
      <c r="IDA23" s="30"/>
      <c r="IDD23" s="31"/>
      <c r="IDE23" s="264"/>
      <c r="IDH23" s="30"/>
      <c r="IDK23" s="30"/>
      <c r="IDN23" s="30"/>
      <c r="IDQ23" s="30"/>
      <c r="IDT23" s="30"/>
      <c r="IDW23" s="30"/>
      <c r="IDZ23" s="30"/>
      <c r="IEC23" s="30"/>
      <c r="IEF23" s="30"/>
      <c r="IEI23" s="30"/>
      <c r="IEL23" s="30"/>
      <c r="IEO23" s="30"/>
      <c r="IER23" s="30"/>
      <c r="IEU23" s="30"/>
      <c r="IEX23" s="31"/>
      <c r="IEY23" s="264"/>
      <c r="IFB23" s="30"/>
      <c r="IFE23" s="30"/>
      <c r="IFH23" s="30"/>
      <c r="IFK23" s="30"/>
      <c r="IFN23" s="30"/>
      <c r="IFQ23" s="30"/>
      <c r="IFT23" s="30"/>
      <c r="IFW23" s="30"/>
      <c r="IFZ23" s="30"/>
      <c r="IGC23" s="30"/>
      <c r="IGF23" s="30"/>
      <c r="IGI23" s="30"/>
      <c r="IGL23" s="30"/>
      <c r="IGO23" s="30"/>
      <c r="IGR23" s="31"/>
      <c r="IGS23" s="264"/>
      <c r="IGV23" s="30"/>
      <c r="IGY23" s="30"/>
      <c r="IHB23" s="30"/>
      <c r="IHE23" s="30"/>
      <c r="IHH23" s="30"/>
      <c r="IHK23" s="30"/>
      <c r="IHN23" s="30"/>
      <c r="IHQ23" s="30"/>
      <c r="IHT23" s="30"/>
      <c r="IHW23" s="30"/>
      <c r="IHZ23" s="30"/>
      <c r="IIC23" s="30"/>
      <c r="IIF23" s="30"/>
      <c r="III23" s="30"/>
      <c r="IIL23" s="31"/>
      <c r="IIM23" s="264"/>
      <c r="IIP23" s="30"/>
      <c r="IIS23" s="30"/>
      <c r="IIV23" s="30"/>
      <c r="IIY23" s="30"/>
      <c r="IJB23" s="30"/>
      <c r="IJE23" s="30"/>
      <c r="IJH23" s="30"/>
      <c r="IJK23" s="30"/>
      <c r="IJN23" s="30"/>
      <c r="IJQ23" s="30"/>
      <c r="IJT23" s="30"/>
      <c r="IJW23" s="30"/>
      <c r="IJZ23" s="30"/>
      <c r="IKC23" s="30"/>
      <c r="IKF23" s="31"/>
      <c r="IKG23" s="264"/>
      <c r="IKJ23" s="30"/>
      <c r="IKM23" s="30"/>
      <c r="IKP23" s="30"/>
      <c r="IKS23" s="30"/>
      <c r="IKV23" s="30"/>
      <c r="IKY23" s="30"/>
      <c r="ILB23" s="30"/>
      <c r="ILE23" s="30"/>
      <c r="ILH23" s="30"/>
      <c r="ILK23" s="30"/>
      <c r="ILN23" s="30"/>
      <c r="ILQ23" s="30"/>
      <c r="ILT23" s="30"/>
      <c r="ILW23" s="30"/>
      <c r="ILZ23" s="31"/>
      <c r="IMA23" s="264"/>
      <c r="IMD23" s="30"/>
      <c r="IMG23" s="30"/>
      <c r="IMJ23" s="30"/>
      <c r="IMM23" s="30"/>
      <c r="IMP23" s="30"/>
      <c r="IMS23" s="30"/>
      <c r="IMV23" s="30"/>
      <c r="IMY23" s="30"/>
      <c r="INB23" s="30"/>
      <c r="INE23" s="30"/>
      <c r="INH23" s="30"/>
      <c r="INK23" s="30"/>
      <c r="INN23" s="30"/>
      <c r="INQ23" s="30"/>
      <c r="INT23" s="31"/>
      <c r="INU23" s="264"/>
      <c r="INX23" s="30"/>
      <c r="IOA23" s="30"/>
      <c r="IOD23" s="30"/>
      <c r="IOG23" s="30"/>
      <c r="IOJ23" s="30"/>
      <c r="IOM23" s="30"/>
      <c r="IOP23" s="30"/>
      <c r="IOS23" s="30"/>
      <c r="IOV23" s="30"/>
      <c r="IOY23" s="30"/>
      <c r="IPB23" s="30"/>
      <c r="IPE23" s="30"/>
      <c r="IPH23" s="30"/>
      <c r="IPK23" s="30"/>
      <c r="IPN23" s="31"/>
      <c r="IPO23" s="264"/>
      <c r="IPR23" s="30"/>
      <c r="IPU23" s="30"/>
      <c r="IPX23" s="30"/>
      <c r="IQA23" s="30"/>
      <c r="IQD23" s="30"/>
      <c r="IQG23" s="30"/>
      <c r="IQJ23" s="30"/>
      <c r="IQM23" s="30"/>
      <c r="IQP23" s="30"/>
      <c r="IQS23" s="30"/>
      <c r="IQV23" s="30"/>
      <c r="IQY23" s="30"/>
      <c r="IRB23" s="30"/>
      <c r="IRE23" s="30"/>
      <c r="IRH23" s="31"/>
      <c r="IRI23" s="264"/>
      <c r="IRL23" s="30"/>
      <c r="IRO23" s="30"/>
      <c r="IRR23" s="30"/>
      <c r="IRU23" s="30"/>
      <c r="IRX23" s="30"/>
      <c r="ISA23" s="30"/>
      <c r="ISD23" s="30"/>
      <c r="ISG23" s="30"/>
      <c r="ISJ23" s="30"/>
      <c r="ISM23" s="30"/>
      <c r="ISP23" s="30"/>
      <c r="ISS23" s="30"/>
      <c r="ISV23" s="30"/>
      <c r="ISY23" s="30"/>
      <c r="ITB23" s="31"/>
      <c r="ITC23" s="264"/>
      <c r="ITF23" s="30"/>
      <c r="ITI23" s="30"/>
      <c r="ITL23" s="30"/>
      <c r="ITO23" s="30"/>
      <c r="ITR23" s="30"/>
      <c r="ITU23" s="30"/>
      <c r="ITX23" s="30"/>
      <c r="IUA23" s="30"/>
      <c r="IUD23" s="30"/>
      <c r="IUG23" s="30"/>
      <c r="IUJ23" s="30"/>
      <c r="IUM23" s="30"/>
      <c r="IUP23" s="30"/>
      <c r="IUS23" s="30"/>
      <c r="IUV23" s="31"/>
      <c r="IUW23" s="264"/>
      <c r="IUZ23" s="30"/>
      <c r="IVC23" s="30"/>
      <c r="IVF23" s="30"/>
      <c r="IVI23" s="30"/>
      <c r="IVL23" s="30"/>
      <c r="IVO23" s="30"/>
      <c r="IVR23" s="30"/>
      <c r="IVU23" s="30"/>
      <c r="IVX23" s="30"/>
      <c r="IWA23" s="30"/>
      <c r="IWD23" s="30"/>
      <c r="IWG23" s="30"/>
      <c r="IWJ23" s="30"/>
      <c r="IWM23" s="30"/>
      <c r="IWP23" s="31"/>
      <c r="IWQ23" s="264"/>
      <c r="IWT23" s="30"/>
      <c r="IWW23" s="30"/>
      <c r="IWZ23" s="30"/>
      <c r="IXC23" s="30"/>
      <c r="IXF23" s="30"/>
      <c r="IXI23" s="30"/>
      <c r="IXL23" s="30"/>
      <c r="IXO23" s="30"/>
      <c r="IXR23" s="30"/>
      <c r="IXU23" s="30"/>
      <c r="IXX23" s="30"/>
      <c r="IYA23" s="30"/>
      <c r="IYD23" s="30"/>
      <c r="IYG23" s="30"/>
      <c r="IYJ23" s="31"/>
      <c r="IYK23" s="264"/>
      <c r="IYN23" s="30"/>
      <c r="IYQ23" s="30"/>
      <c r="IYT23" s="30"/>
      <c r="IYW23" s="30"/>
      <c r="IYZ23" s="30"/>
      <c r="IZC23" s="30"/>
      <c r="IZF23" s="30"/>
      <c r="IZI23" s="30"/>
      <c r="IZL23" s="30"/>
      <c r="IZO23" s="30"/>
      <c r="IZR23" s="30"/>
      <c r="IZU23" s="30"/>
      <c r="IZX23" s="30"/>
      <c r="JAA23" s="30"/>
      <c r="JAD23" s="31"/>
      <c r="JAE23" s="264"/>
      <c r="JAH23" s="30"/>
      <c r="JAK23" s="30"/>
      <c r="JAN23" s="30"/>
      <c r="JAQ23" s="30"/>
      <c r="JAT23" s="30"/>
      <c r="JAW23" s="30"/>
      <c r="JAZ23" s="30"/>
      <c r="JBC23" s="30"/>
      <c r="JBF23" s="30"/>
      <c r="JBI23" s="30"/>
      <c r="JBL23" s="30"/>
      <c r="JBO23" s="30"/>
      <c r="JBR23" s="30"/>
      <c r="JBU23" s="30"/>
      <c r="JBX23" s="31"/>
      <c r="JBY23" s="264"/>
      <c r="JCB23" s="30"/>
      <c r="JCE23" s="30"/>
      <c r="JCH23" s="30"/>
      <c r="JCK23" s="30"/>
      <c r="JCN23" s="30"/>
      <c r="JCQ23" s="30"/>
      <c r="JCT23" s="30"/>
      <c r="JCW23" s="30"/>
      <c r="JCZ23" s="30"/>
      <c r="JDC23" s="30"/>
      <c r="JDF23" s="30"/>
      <c r="JDI23" s="30"/>
      <c r="JDL23" s="30"/>
      <c r="JDO23" s="30"/>
      <c r="JDR23" s="31"/>
      <c r="JDS23" s="264"/>
      <c r="JDV23" s="30"/>
      <c r="JDY23" s="30"/>
      <c r="JEB23" s="30"/>
      <c r="JEE23" s="30"/>
      <c r="JEH23" s="30"/>
      <c r="JEK23" s="30"/>
      <c r="JEN23" s="30"/>
      <c r="JEQ23" s="30"/>
      <c r="JET23" s="30"/>
      <c r="JEW23" s="30"/>
      <c r="JEZ23" s="30"/>
      <c r="JFC23" s="30"/>
      <c r="JFF23" s="30"/>
      <c r="JFI23" s="30"/>
      <c r="JFL23" s="31"/>
      <c r="JFM23" s="264"/>
      <c r="JFP23" s="30"/>
      <c r="JFS23" s="30"/>
      <c r="JFV23" s="30"/>
      <c r="JFY23" s="30"/>
      <c r="JGB23" s="30"/>
      <c r="JGE23" s="30"/>
      <c r="JGH23" s="30"/>
      <c r="JGK23" s="30"/>
      <c r="JGN23" s="30"/>
      <c r="JGQ23" s="30"/>
      <c r="JGT23" s="30"/>
      <c r="JGW23" s="30"/>
      <c r="JGZ23" s="30"/>
      <c r="JHC23" s="30"/>
      <c r="JHF23" s="31"/>
      <c r="JHG23" s="264"/>
      <c r="JHJ23" s="30"/>
      <c r="JHM23" s="30"/>
      <c r="JHP23" s="30"/>
      <c r="JHS23" s="30"/>
      <c r="JHV23" s="30"/>
      <c r="JHY23" s="30"/>
      <c r="JIB23" s="30"/>
      <c r="JIE23" s="30"/>
      <c r="JIH23" s="30"/>
      <c r="JIK23" s="30"/>
      <c r="JIN23" s="30"/>
      <c r="JIQ23" s="30"/>
      <c r="JIT23" s="30"/>
      <c r="JIW23" s="30"/>
      <c r="JIZ23" s="31"/>
      <c r="JJA23" s="264"/>
      <c r="JJD23" s="30"/>
      <c r="JJG23" s="30"/>
      <c r="JJJ23" s="30"/>
      <c r="JJM23" s="30"/>
      <c r="JJP23" s="30"/>
      <c r="JJS23" s="30"/>
      <c r="JJV23" s="30"/>
      <c r="JJY23" s="30"/>
      <c r="JKB23" s="30"/>
      <c r="JKE23" s="30"/>
      <c r="JKH23" s="30"/>
      <c r="JKK23" s="30"/>
      <c r="JKN23" s="30"/>
      <c r="JKQ23" s="30"/>
      <c r="JKT23" s="31"/>
      <c r="JKU23" s="264"/>
      <c r="JKX23" s="30"/>
      <c r="JLA23" s="30"/>
      <c r="JLD23" s="30"/>
      <c r="JLG23" s="30"/>
      <c r="JLJ23" s="30"/>
      <c r="JLM23" s="30"/>
      <c r="JLP23" s="30"/>
      <c r="JLS23" s="30"/>
      <c r="JLV23" s="30"/>
      <c r="JLY23" s="30"/>
      <c r="JMB23" s="30"/>
      <c r="JME23" s="30"/>
      <c r="JMH23" s="30"/>
      <c r="JMK23" s="30"/>
      <c r="JMN23" s="31"/>
      <c r="JMO23" s="264"/>
      <c r="JMR23" s="30"/>
      <c r="JMU23" s="30"/>
      <c r="JMX23" s="30"/>
      <c r="JNA23" s="30"/>
      <c r="JND23" s="30"/>
      <c r="JNG23" s="30"/>
      <c r="JNJ23" s="30"/>
      <c r="JNM23" s="30"/>
      <c r="JNP23" s="30"/>
      <c r="JNS23" s="30"/>
      <c r="JNV23" s="30"/>
      <c r="JNY23" s="30"/>
      <c r="JOB23" s="30"/>
      <c r="JOE23" s="30"/>
      <c r="JOH23" s="31"/>
      <c r="JOI23" s="264"/>
      <c r="JOL23" s="30"/>
      <c r="JOO23" s="30"/>
      <c r="JOR23" s="30"/>
      <c r="JOU23" s="30"/>
      <c r="JOX23" s="30"/>
      <c r="JPA23" s="30"/>
      <c r="JPD23" s="30"/>
      <c r="JPG23" s="30"/>
      <c r="JPJ23" s="30"/>
      <c r="JPM23" s="30"/>
      <c r="JPP23" s="30"/>
      <c r="JPS23" s="30"/>
      <c r="JPV23" s="30"/>
      <c r="JPY23" s="30"/>
      <c r="JQB23" s="31"/>
      <c r="JQC23" s="264"/>
      <c r="JQF23" s="30"/>
      <c r="JQI23" s="30"/>
      <c r="JQL23" s="30"/>
      <c r="JQO23" s="30"/>
      <c r="JQR23" s="30"/>
      <c r="JQU23" s="30"/>
      <c r="JQX23" s="30"/>
      <c r="JRA23" s="30"/>
      <c r="JRD23" s="30"/>
      <c r="JRG23" s="30"/>
      <c r="JRJ23" s="30"/>
      <c r="JRM23" s="30"/>
      <c r="JRP23" s="30"/>
      <c r="JRS23" s="30"/>
      <c r="JRV23" s="31"/>
      <c r="JRW23" s="264"/>
      <c r="JRZ23" s="30"/>
      <c r="JSC23" s="30"/>
      <c r="JSF23" s="30"/>
      <c r="JSI23" s="30"/>
      <c r="JSL23" s="30"/>
      <c r="JSO23" s="30"/>
      <c r="JSR23" s="30"/>
      <c r="JSU23" s="30"/>
      <c r="JSX23" s="30"/>
      <c r="JTA23" s="30"/>
      <c r="JTD23" s="30"/>
      <c r="JTG23" s="30"/>
      <c r="JTJ23" s="30"/>
      <c r="JTM23" s="30"/>
      <c r="JTP23" s="31"/>
      <c r="JTQ23" s="264"/>
      <c r="JTT23" s="30"/>
      <c r="JTW23" s="30"/>
      <c r="JTZ23" s="30"/>
      <c r="JUC23" s="30"/>
      <c r="JUF23" s="30"/>
      <c r="JUI23" s="30"/>
      <c r="JUL23" s="30"/>
      <c r="JUO23" s="30"/>
      <c r="JUR23" s="30"/>
      <c r="JUU23" s="30"/>
      <c r="JUX23" s="30"/>
      <c r="JVA23" s="30"/>
      <c r="JVD23" s="30"/>
      <c r="JVG23" s="30"/>
      <c r="JVJ23" s="31"/>
      <c r="JVK23" s="264"/>
      <c r="JVN23" s="30"/>
      <c r="JVQ23" s="30"/>
      <c r="JVT23" s="30"/>
      <c r="JVW23" s="30"/>
      <c r="JVZ23" s="30"/>
      <c r="JWC23" s="30"/>
      <c r="JWF23" s="30"/>
      <c r="JWI23" s="30"/>
      <c r="JWL23" s="30"/>
      <c r="JWO23" s="30"/>
      <c r="JWR23" s="30"/>
      <c r="JWU23" s="30"/>
      <c r="JWX23" s="30"/>
      <c r="JXA23" s="30"/>
      <c r="JXD23" s="31"/>
      <c r="JXE23" s="264"/>
      <c r="JXH23" s="30"/>
      <c r="JXK23" s="30"/>
      <c r="JXN23" s="30"/>
      <c r="JXQ23" s="30"/>
      <c r="JXT23" s="30"/>
      <c r="JXW23" s="30"/>
      <c r="JXZ23" s="30"/>
      <c r="JYC23" s="30"/>
      <c r="JYF23" s="30"/>
      <c r="JYI23" s="30"/>
      <c r="JYL23" s="30"/>
      <c r="JYO23" s="30"/>
      <c r="JYR23" s="30"/>
      <c r="JYU23" s="30"/>
      <c r="JYX23" s="31"/>
      <c r="JYY23" s="264"/>
      <c r="JZB23" s="30"/>
      <c r="JZE23" s="30"/>
      <c r="JZH23" s="30"/>
      <c r="JZK23" s="30"/>
      <c r="JZN23" s="30"/>
      <c r="JZQ23" s="30"/>
      <c r="JZT23" s="30"/>
      <c r="JZW23" s="30"/>
      <c r="JZZ23" s="30"/>
      <c r="KAC23" s="30"/>
      <c r="KAF23" s="30"/>
      <c r="KAI23" s="30"/>
      <c r="KAL23" s="30"/>
      <c r="KAO23" s="30"/>
      <c r="KAR23" s="31"/>
      <c r="KAS23" s="264"/>
      <c r="KAV23" s="30"/>
      <c r="KAY23" s="30"/>
      <c r="KBB23" s="30"/>
      <c r="KBE23" s="30"/>
      <c r="KBH23" s="30"/>
      <c r="KBK23" s="30"/>
      <c r="KBN23" s="30"/>
      <c r="KBQ23" s="30"/>
      <c r="KBT23" s="30"/>
      <c r="KBW23" s="30"/>
      <c r="KBZ23" s="30"/>
      <c r="KCC23" s="30"/>
      <c r="KCF23" s="30"/>
      <c r="KCI23" s="30"/>
      <c r="KCL23" s="31"/>
      <c r="KCM23" s="264"/>
      <c r="KCP23" s="30"/>
      <c r="KCS23" s="30"/>
      <c r="KCV23" s="30"/>
      <c r="KCY23" s="30"/>
      <c r="KDB23" s="30"/>
      <c r="KDE23" s="30"/>
      <c r="KDH23" s="30"/>
      <c r="KDK23" s="30"/>
      <c r="KDN23" s="30"/>
      <c r="KDQ23" s="30"/>
      <c r="KDT23" s="30"/>
      <c r="KDW23" s="30"/>
      <c r="KDZ23" s="30"/>
      <c r="KEC23" s="30"/>
      <c r="KEF23" s="31"/>
      <c r="KEG23" s="264"/>
      <c r="KEJ23" s="30"/>
      <c r="KEM23" s="30"/>
      <c r="KEP23" s="30"/>
      <c r="KES23" s="30"/>
      <c r="KEV23" s="30"/>
      <c r="KEY23" s="30"/>
      <c r="KFB23" s="30"/>
      <c r="KFE23" s="30"/>
      <c r="KFH23" s="30"/>
      <c r="KFK23" s="30"/>
      <c r="KFN23" s="30"/>
      <c r="KFQ23" s="30"/>
      <c r="KFT23" s="30"/>
      <c r="KFW23" s="30"/>
      <c r="KFZ23" s="31"/>
      <c r="KGA23" s="264"/>
      <c r="KGD23" s="30"/>
      <c r="KGG23" s="30"/>
      <c r="KGJ23" s="30"/>
      <c r="KGM23" s="30"/>
      <c r="KGP23" s="30"/>
      <c r="KGS23" s="30"/>
      <c r="KGV23" s="30"/>
      <c r="KGY23" s="30"/>
      <c r="KHB23" s="30"/>
      <c r="KHE23" s="30"/>
      <c r="KHH23" s="30"/>
      <c r="KHK23" s="30"/>
      <c r="KHN23" s="30"/>
      <c r="KHQ23" s="30"/>
      <c r="KHT23" s="31"/>
      <c r="KHU23" s="264"/>
      <c r="KHX23" s="30"/>
      <c r="KIA23" s="30"/>
      <c r="KID23" s="30"/>
      <c r="KIG23" s="30"/>
      <c r="KIJ23" s="30"/>
      <c r="KIM23" s="30"/>
      <c r="KIP23" s="30"/>
      <c r="KIS23" s="30"/>
      <c r="KIV23" s="30"/>
      <c r="KIY23" s="30"/>
      <c r="KJB23" s="30"/>
      <c r="KJE23" s="30"/>
      <c r="KJH23" s="30"/>
      <c r="KJK23" s="30"/>
      <c r="KJN23" s="31"/>
      <c r="KJO23" s="264"/>
      <c r="KJR23" s="30"/>
      <c r="KJU23" s="30"/>
      <c r="KJX23" s="30"/>
      <c r="KKA23" s="30"/>
      <c r="KKD23" s="30"/>
      <c r="KKG23" s="30"/>
      <c r="KKJ23" s="30"/>
      <c r="KKM23" s="30"/>
      <c r="KKP23" s="30"/>
      <c r="KKS23" s="30"/>
      <c r="KKV23" s="30"/>
      <c r="KKY23" s="30"/>
      <c r="KLB23" s="30"/>
      <c r="KLE23" s="30"/>
      <c r="KLH23" s="31"/>
      <c r="KLI23" s="264"/>
      <c r="KLL23" s="30"/>
      <c r="KLO23" s="30"/>
      <c r="KLR23" s="30"/>
      <c r="KLU23" s="30"/>
      <c r="KLX23" s="30"/>
      <c r="KMA23" s="30"/>
      <c r="KMD23" s="30"/>
      <c r="KMG23" s="30"/>
      <c r="KMJ23" s="30"/>
      <c r="KMM23" s="30"/>
      <c r="KMP23" s="30"/>
      <c r="KMS23" s="30"/>
      <c r="KMV23" s="30"/>
      <c r="KMY23" s="30"/>
      <c r="KNB23" s="31"/>
      <c r="KNC23" s="264"/>
      <c r="KNF23" s="30"/>
      <c r="KNI23" s="30"/>
      <c r="KNL23" s="30"/>
      <c r="KNO23" s="30"/>
      <c r="KNR23" s="30"/>
      <c r="KNU23" s="30"/>
      <c r="KNX23" s="30"/>
      <c r="KOA23" s="30"/>
      <c r="KOD23" s="30"/>
      <c r="KOG23" s="30"/>
      <c r="KOJ23" s="30"/>
      <c r="KOM23" s="30"/>
      <c r="KOP23" s="30"/>
      <c r="KOS23" s="30"/>
      <c r="KOV23" s="31"/>
      <c r="KOW23" s="264"/>
      <c r="KOZ23" s="30"/>
      <c r="KPC23" s="30"/>
      <c r="KPF23" s="30"/>
      <c r="KPI23" s="30"/>
      <c r="KPL23" s="30"/>
      <c r="KPO23" s="30"/>
      <c r="KPR23" s="30"/>
      <c r="KPU23" s="30"/>
      <c r="KPX23" s="30"/>
      <c r="KQA23" s="30"/>
      <c r="KQD23" s="30"/>
      <c r="KQG23" s="30"/>
      <c r="KQJ23" s="30"/>
      <c r="KQM23" s="30"/>
      <c r="KQP23" s="31"/>
      <c r="KQQ23" s="264"/>
      <c r="KQT23" s="30"/>
      <c r="KQW23" s="30"/>
      <c r="KQZ23" s="30"/>
      <c r="KRC23" s="30"/>
      <c r="KRF23" s="30"/>
      <c r="KRI23" s="30"/>
      <c r="KRL23" s="30"/>
      <c r="KRO23" s="30"/>
      <c r="KRR23" s="30"/>
      <c r="KRU23" s="30"/>
      <c r="KRX23" s="30"/>
      <c r="KSA23" s="30"/>
      <c r="KSD23" s="30"/>
      <c r="KSG23" s="30"/>
      <c r="KSJ23" s="31"/>
      <c r="KSK23" s="264"/>
      <c r="KSN23" s="30"/>
      <c r="KSQ23" s="30"/>
      <c r="KST23" s="30"/>
      <c r="KSW23" s="30"/>
      <c r="KSZ23" s="30"/>
      <c r="KTC23" s="30"/>
      <c r="KTF23" s="30"/>
      <c r="KTI23" s="30"/>
      <c r="KTL23" s="30"/>
      <c r="KTO23" s="30"/>
      <c r="KTR23" s="30"/>
      <c r="KTU23" s="30"/>
      <c r="KTX23" s="30"/>
      <c r="KUA23" s="30"/>
      <c r="KUD23" s="31"/>
      <c r="KUE23" s="264"/>
      <c r="KUH23" s="30"/>
      <c r="KUK23" s="30"/>
      <c r="KUN23" s="30"/>
      <c r="KUQ23" s="30"/>
      <c r="KUT23" s="30"/>
      <c r="KUW23" s="30"/>
      <c r="KUZ23" s="30"/>
      <c r="KVC23" s="30"/>
      <c r="KVF23" s="30"/>
      <c r="KVI23" s="30"/>
      <c r="KVL23" s="30"/>
      <c r="KVO23" s="30"/>
      <c r="KVR23" s="30"/>
      <c r="KVU23" s="30"/>
      <c r="KVX23" s="31"/>
      <c r="KVY23" s="264"/>
      <c r="KWB23" s="30"/>
      <c r="KWE23" s="30"/>
      <c r="KWH23" s="30"/>
      <c r="KWK23" s="30"/>
      <c r="KWN23" s="30"/>
      <c r="KWQ23" s="30"/>
      <c r="KWT23" s="30"/>
      <c r="KWW23" s="30"/>
      <c r="KWZ23" s="30"/>
      <c r="KXC23" s="30"/>
      <c r="KXF23" s="30"/>
      <c r="KXI23" s="30"/>
      <c r="KXL23" s="30"/>
      <c r="KXO23" s="30"/>
      <c r="KXR23" s="31"/>
      <c r="KXS23" s="264"/>
      <c r="KXV23" s="30"/>
      <c r="KXY23" s="30"/>
      <c r="KYB23" s="30"/>
      <c r="KYE23" s="30"/>
      <c r="KYH23" s="30"/>
      <c r="KYK23" s="30"/>
      <c r="KYN23" s="30"/>
      <c r="KYQ23" s="30"/>
      <c r="KYT23" s="30"/>
      <c r="KYW23" s="30"/>
      <c r="KYZ23" s="30"/>
      <c r="KZC23" s="30"/>
      <c r="KZF23" s="30"/>
      <c r="KZI23" s="30"/>
      <c r="KZL23" s="31"/>
      <c r="KZM23" s="264"/>
      <c r="KZP23" s="30"/>
      <c r="KZS23" s="30"/>
      <c r="KZV23" s="30"/>
      <c r="KZY23" s="30"/>
      <c r="LAB23" s="30"/>
      <c r="LAE23" s="30"/>
      <c r="LAH23" s="30"/>
      <c r="LAK23" s="30"/>
      <c r="LAN23" s="30"/>
      <c r="LAQ23" s="30"/>
      <c r="LAT23" s="30"/>
      <c r="LAW23" s="30"/>
      <c r="LAZ23" s="30"/>
      <c r="LBC23" s="30"/>
      <c r="LBF23" s="31"/>
      <c r="LBG23" s="264"/>
      <c r="LBJ23" s="30"/>
      <c r="LBM23" s="30"/>
      <c r="LBP23" s="30"/>
      <c r="LBS23" s="30"/>
      <c r="LBV23" s="30"/>
      <c r="LBY23" s="30"/>
      <c r="LCB23" s="30"/>
      <c r="LCE23" s="30"/>
      <c r="LCH23" s="30"/>
      <c r="LCK23" s="30"/>
      <c r="LCN23" s="30"/>
      <c r="LCQ23" s="30"/>
      <c r="LCT23" s="30"/>
      <c r="LCW23" s="30"/>
      <c r="LCZ23" s="31"/>
      <c r="LDA23" s="264"/>
      <c r="LDD23" s="30"/>
      <c r="LDG23" s="30"/>
      <c r="LDJ23" s="30"/>
      <c r="LDM23" s="30"/>
      <c r="LDP23" s="30"/>
      <c r="LDS23" s="30"/>
      <c r="LDV23" s="30"/>
      <c r="LDY23" s="30"/>
      <c r="LEB23" s="30"/>
      <c r="LEE23" s="30"/>
      <c r="LEH23" s="30"/>
      <c r="LEK23" s="30"/>
      <c r="LEN23" s="30"/>
      <c r="LEQ23" s="30"/>
      <c r="LET23" s="31"/>
      <c r="LEU23" s="264"/>
      <c r="LEX23" s="30"/>
      <c r="LFA23" s="30"/>
      <c r="LFD23" s="30"/>
      <c r="LFG23" s="30"/>
      <c r="LFJ23" s="30"/>
      <c r="LFM23" s="30"/>
      <c r="LFP23" s="30"/>
      <c r="LFS23" s="30"/>
      <c r="LFV23" s="30"/>
      <c r="LFY23" s="30"/>
      <c r="LGB23" s="30"/>
      <c r="LGE23" s="30"/>
      <c r="LGH23" s="30"/>
      <c r="LGK23" s="30"/>
      <c r="LGN23" s="31"/>
      <c r="LGO23" s="264"/>
      <c r="LGR23" s="30"/>
      <c r="LGU23" s="30"/>
      <c r="LGX23" s="30"/>
      <c r="LHA23" s="30"/>
      <c r="LHD23" s="30"/>
      <c r="LHG23" s="30"/>
      <c r="LHJ23" s="30"/>
      <c r="LHM23" s="30"/>
      <c r="LHP23" s="30"/>
      <c r="LHS23" s="30"/>
      <c r="LHV23" s="30"/>
      <c r="LHY23" s="30"/>
      <c r="LIB23" s="30"/>
      <c r="LIE23" s="30"/>
      <c r="LIH23" s="31"/>
      <c r="LII23" s="264"/>
      <c r="LIL23" s="30"/>
      <c r="LIO23" s="30"/>
      <c r="LIR23" s="30"/>
      <c r="LIU23" s="30"/>
      <c r="LIX23" s="30"/>
      <c r="LJA23" s="30"/>
      <c r="LJD23" s="30"/>
      <c r="LJG23" s="30"/>
      <c r="LJJ23" s="30"/>
      <c r="LJM23" s="30"/>
      <c r="LJP23" s="30"/>
      <c r="LJS23" s="30"/>
      <c r="LJV23" s="30"/>
      <c r="LJY23" s="30"/>
      <c r="LKB23" s="31"/>
      <c r="LKC23" s="264"/>
      <c r="LKF23" s="30"/>
      <c r="LKI23" s="30"/>
      <c r="LKL23" s="30"/>
      <c r="LKO23" s="30"/>
      <c r="LKR23" s="30"/>
      <c r="LKU23" s="30"/>
      <c r="LKX23" s="30"/>
      <c r="LLA23" s="30"/>
      <c r="LLD23" s="30"/>
      <c r="LLG23" s="30"/>
      <c r="LLJ23" s="30"/>
      <c r="LLM23" s="30"/>
      <c r="LLP23" s="30"/>
      <c r="LLS23" s="30"/>
      <c r="LLV23" s="31"/>
      <c r="LLW23" s="264"/>
      <c r="LLZ23" s="30"/>
      <c r="LMC23" s="30"/>
      <c r="LMF23" s="30"/>
      <c r="LMI23" s="30"/>
      <c r="LML23" s="30"/>
      <c r="LMO23" s="30"/>
      <c r="LMR23" s="30"/>
      <c r="LMU23" s="30"/>
      <c r="LMX23" s="30"/>
      <c r="LNA23" s="30"/>
      <c r="LND23" s="30"/>
      <c r="LNG23" s="30"/>
      <c r="LNJ23" s="30"/>
      <c r="LNM23" s="30"/>
      <c r="LNP23" s="31"/>
      <c r="LNQ23" s="264"/>
      <c r="LNT23" s="30"/>
      <c r="LNW23" s="30"/>
      <c r="LNZ23" s="30"/>
      <c r="LOC23" s="30"/>
      <c r="LOF23" s="30"/>
      <c r="LOI23" s="30"/>
      <c r="LOL23" s="30"/>
      <c r="LOO23" s="30"/>
      <c r="LOR23" s="30"/>
      <c r="LOU23" s="30"/>
      <c r="LOX23" s="30"/>
      <c r="LPA23" s="30"/>
      <c r="LPD23" s="30"/>
      <c r="LPG23" s="30"/>
      <c r="LPJ23" s="31"/>
      <c r="LPK23" s="264"/>
      <c r="LPN23" s="30"/>
      <c r="LPQ23" s="30"/>
      <c r="LPT23" s="30"/>
      <c r="LPW23" s="30"/>
      <c r="LPZ23" s="30"/>
      <c r="LQC23" s="30"/>
      <c r="LQF23" s="30"/>
      <c r="LQI23" s="30"/>
      <c r="LQL23" s="30"/>
      <c r="LQO23" s="30"/>
      <c r="LQR23" s="30"/>
      <c r="LQU23" s="30"/>
      <c r="LQX23" s="30"/>
      <c r="LRA23" s="30"/>
      <c r="LRD23" s="31"/>
      <c r="LRE23" s="264"/>
      <c r="LRH23" s="30"/>
      <c r="LRK23" s="30"/>
      <c r="LRN23" s="30"/>
      <c r="LRQ23" s="30"/>
      <c r="LRT23" s="30"/>
      <c r="LRW23" s="30"/>
      <c r="LRZ23" s="30"/>
      <c r="LSC23" s="30"/>
      <c r="LSF23" s="30"/>
      <c r="LSI23" s="30"/>
      <c r="LSL23" s="30"/>
      <c r="LSO23" s="30"/>
      <c r="LSR23" s="30"/>
      <c r="LSU23" s="30"/>
      <c r="LSX23" s="31"/>
      <c r="LSY23" s="264"/>
      <c r="LTB23" s="30"/>
      <c r="LTE23" s="30"/>
      <c r="LTH23" s="30"/>
      <c r="LTK23" s="30"/>
      <c r="LTN23" s="30"/>
      <c r="LTQ23" s="30"/>
      <c r="LTT23" s="30"/>
      <c r="LTW23" s="30"/>
      <c r="LTZ23" s="30"/>
      <c r="LUC23" s="30"/>
      <c r="LUF23" s="30"/>
      <c r="LUI23" s="30"/>
      <c r="LUL23" s="30"/>
      <c r="LUO23" s="30"/>
      <c r="LUR23" s="31"/>
      <c r="LUS23" s="264"/>
      <c r="LUV23" s="30"/>
      <c r="LUY23" s="30"/>
      <c r="LVB23" s="30"/>
      <c r="LVE23" s="30"/>
      <c r="LVH23" s="30"/>
      <c r="LVK23" s="30"/>
      <c r="LVN23" s="30"/>
      <c r="LVQ23" s="30"/>
      <c r="LVT23" s="30"/>
      <c r="LVW23" s="30"/>
      <c r="LVZ23" s="30"/>
      <c r="LWC23" s="30"/>
      <c r="LWF23" s="30"/>
      <c r="LWI23" s="30"/>
      <c r="LWL23" s="31"/>
      <c r="LWM23" s="264"/>
      <c r="LWP23" s="30"/>
      <c r="LWS23" s="30"/>
      <c r="LWV23" s="30"/>
      <c r="LWY23" s="30"/>
      <c r="LXB23" s="30"/>
      <c r="LXE23" s="30"/>
      <c r="LXH23" s="30"/>
      <c r="LXK23" s="30"/>
      <c r="LXN23" s="30"/>
      <c r="LXQ23" s="30"/>
      <c r="LXT23" s="30"/>
      <c r="LXW23" s="30"/>
      <c r="LXZ23" s="30"/>
      <c r="LYC23" s="30"/>
      <c r="LYF23" s="31"/>
      <c r="LYG23" s="264"/>
      <c r="LYJ23" s="30"/>
      <c r="LYM23" s="30"/>
      <c r="LYP23" s="30"/>
      <c r="LYS23" s="30"/>
      <c r="LYV23" s="30"/>
      <c r="LYY23" s="30"/>
      <c r="LZB23" s="30"/>
      <c r="LZE23" s="30"/>
      <c r="LZH23" s="30"/>
      <c r="LZK23" s="30"/>
      <c r="LZN23" s="30"/>
      <c r="LZQ23" s="30"/>
      <c r="LZT23" s="30"/>
      <c r="LZW23" s="30"/>
      <c r="LZZ23" s="31"/>
      <c r="MAA23" s="264"/>
      <c r="MAD23" s="30"/>
      <c r="MAG23" s="30"/>
      <c r="MAJ23" s="30"/>
      <c r="MAM23" s="30"/>
      <c r="MAP23" s="30"/>
      <c r="MAS23" s="30"/>
      <c r="MAV23" s="30"/>
      <c r="MAY23" s="30"/>
      <c r="MBB23" s="30"/>
      <c r="MBE23" s="30"/>
      <c r="MBH23" s="30"/>
      <c r="MBK23" s="30"/>
      <c r="MBN23" s="30"/>
      <c r="MBQ23" s="30"/>
      <c r="MBT23" s="31"/>
      <c r="MBU23" s="264"/>
      <c r="MBX23" s="30"/>
      <c r="MCA23" s="30"/>
      <c r="MCD23" s="30"/>
      <c r="MCG23" s="30"/>
      <c r="MCJ23" s="30"/>
      <c r="MCM23" s="30"/>
      <c r="MCP23" s="30"/>
      <c r="MCS23" s="30"/>
      <c r="MCV23" s="30"/>
      <c r="MCY23" s="30"/>
      <c r="MDB23" s="30"/>
      <c r="MDE23" s="30"/>
      <c r="MDH23" s="30"/>
      <c r="MDK23" s="30"/>
      <c r="MDN23" s="31"/>
      <c r="MDO23" s="264"/>
      <c r="MDR23" s="30"/>
      <c r="MDU23" s="30"/>
      <c r="MDX23" s="30"/>
      <c r="MEA23" s="30"/>
      <c r="MED23" s="30"/>
      <c r="MEG23" s="30"/>
      <c r="MEJ23" s="30"/>
      <c r="MEM23" s="30"/>
      <c r="MEP23" s="30"/>
      <c r="MES23" s="30"/>
      <c r="MEV23" s="30"/>
      <c r="MEY23" s="30"/>
      <c r="MFB23" s="30"/>
      <c r="MFE23" s="30"/>
      <c r="MFH23" s="31"/>
      <c r="MFI23" s="264"/>
      <c r="MFL23" s="30"/>
      <c r="MFO23" s="30"/>
      <c r="MFR23" s="30"/>
      <c r="MFU23" s="30"/>
      <c r="MFX23" s="30"/>
      <c r="MGA23" s="30"/>
      <c r="MGD23" s="30"/>
      <c r="MGG23" s="30"/>
      <c r="MGJ23" s="30"/>
      <c r="MGM23" s="30"/>
      <c r="MGP23" s="30"/>
      <c r="MGS23" s="30"/>
      <c r="MGV23" s="30"/>
      <c r="MGY23" s="30"/>
      <c r="MHB23" s="31"/>
      <c r="MHC23" s="264"/>
      <c r="MHF23" s="30"/>
      <c r="MHI23" s="30"/>
      <c r="MHL23" s="30"/>
      <c r="MHO23" s="30"/>
      <c r="MHR23" s="30"/>
      <c r="MHU23" s="30"/>
      <c r="MHX23" s="30"/>
      <c r="MIA23" s="30"/>
      <c r="MID23" s="30"/>
      <c r="MIG23" s="30"/>
      <c r="MIJ23" s="30"/>
      <c r="MIM23" s="30"/>
      <c r="MIP23" s="30"/>
      <c r="MIS23" s="30"/>
      <c r="MIV23" s="31"/>
      <c r="MIW23" s="264"/>
      <c r="MIZ23" s="30"/>
      <c r="MJC23" s="30"/>
      <c r="MJF23" s="30"/>
      <c r="MJI23" s="30"/>
      <c r="MJL23" s="30"/>
      <c r="MJO23" s="30"/>
      <c r="MJR23" s="30"/>
      <c r="MJU23" s="30"/>
      <c r="MJX23" s="30"/>
      <c r="MKA23" s="30"/>
      <c r="MKD23" s="30"/>
      <c r="MKG23" s="30"/>
      <c r="MKJ23" s="30"/>
      <c r="MKM23" s="30"/>
      <c r="MKP23" s="31"/>
      <c r="MKQ23" s="264"/>
      <c r="MKT23" s="30"/>
      <c r="MKW23" s="30"/>
      <c r="MKZ23" s="30"/>
      <c r="MLC23" s="30"/>
      <c r="MLF23" s="30"/>
      <c r="MLI23" s="30"/>
      <c r="MLL23" s="30"/>
      <c r="MLO23" s="30"/>
      <c r="MLR23" s="30"/>
      <c r="MLU23" s="30"/>
      <c r="MLX23" s="30"/>
      <c r="MMA23" s="30"/>
      <c r="MMD23" s="30"/>
      <c r="MMG23" s="30"/>
      <c r="MMJ23" s="31"/>
      <c r="MMK23" s="264"/>
      <c r="MMN23" s="30"/>
      <c r="MMQ23" s="30"/>
      <c r="MMT23" s="30"/>
      <c r="MMW23" s="30"/>
      <c r="MMZ23" s="30"/>
      <c r="MNC23" s="30"/>
      <c r="MNF23" s="30"/>
      <c r="MNI23" s="30"/>
      <c r="MNL23" s="30"/>
      <c r="MNO23" s="30"/>
      <c r="MNR23" s="30"/>
      <c r="MNU23" s="30"/>
      <c r="MNX23" s="30"/>
      <c r="MOA23" s="30"/>
      <c r="MOD23" s="31"/>
      <c r="MOE23" s="264"/>
      <c r="MOH23" s="30"/>
      <c r="MOK23" s="30"/>
      <c r="MON23" s="30"/>
      <c r="MOQ23" s="30"/>
      <c r="MOT23" s="30"/>
      <c r="MOW23" s="30"/>
      <c r="MOZ23" s="30"/>
      <c r="MPC23" s="30"/>
      <c r="MPF23" s="30"/>
      <c r="MPI23" s="30"/>
      <c r="MPL23" s="30"/>
      <c r="MPO23" s="30"/>
      <c r="MPR23" s="30"/>
      <c r="MPU23" s="30"/>
      <c r="MPX23" s="31"/>
      <c r="MPY23" s="264"/>
      <c r="MQB23" s="30"/>
      <c r="MQE23" s="30"/>
      <c r="MQH23" s="30"/>
      <c r="MQK23" s="30"/>
      <c r="MQN23" s="30"/>
      <c r="MQQ23" s="30"/>
      <c r="MQT23" s="30"/>
      <c r="MQW23" s="30"/>
      <c r="MQZ23" s="30"/>
      <c r="MRC23" s="30"/>
      <c r="MRF23" s="30"/>
      <c r="MRI23" s="30"/>
      <c r="MRL23" s="30"/>
      <c r="MRO23" s="30"/>
      <c r="MRR23" s="31"/>
      <c r="MRS23" s="264"/>
      <c r="MRV23" s="30"/>
      <c r="MRY23" s="30"/>
      <c r="MSB23" s="30"/>
      <c r="MSE23" s="30"/>
      <c r="MSH23" s="30"/>
      <c r="MSK23" s="30"/>
      <c r="MSN23" s="30"/>
      <c r="MSQ23" s="30"/>
      <c r="MST23" s="30"/>
      <c r="MSW23" s="30"/>
      <c r="MSZ23" s="30"/>
      <c r="MTC23" s="30"/>
      <c r="MTF23" s="30"/>
      <c r="MTI23" s="30"/>
      <c r="MTL23" s="31"/>
      <c r="MTM23" s="264"/>
      <c r="MTP23" s="30"/>
      <c r="MTS23" s="30"/>
      <c r="MTV23" s="30"/>
      <c r="MTY23" s="30"/>
      <c r="MUB23" s="30"/>
      <c r="MUE23" s="30"/>
      <c r="MUH23" s="30"/>
      <c r="MUK23" s="30"/>
      <c r="MUN23" s="30"/>
      <c r="MUQ23" s="30"/>
      <c r="MUT23" s="30"/>
      <c r="MUW23" s="30"/>
      <c r="MUZ23" s="30"/>
      <c r="MVC23" s="30"/>
      <c r="MVF23" s="31"/>
      <c r="MVG23" s="264"/>
      <c r="MVJ23" s="30"/>
      <c r="MVM23" s="30"/>
      <c r="MVP23" s="30"/>
      <c r="MVS23" s="30"/>
      <c r="MVV23" s="30"/>
      <c r="MVY23" s="30"/>
      <c r="MWB23" s="30"/>
      <c r="MWE23" s="30"/>
      <c r="MWH23" s="30"/>
      <c r="MWK23" s="30"/>
      <c r="MWN23" s="30"/>
      <c r="MWQ23" s="30"/>
      <c r="MWT23" s="30"/>
      <c r="MWW23" s="30"/>
      <c r="MWZ23" s="31"/>
      <c r="MXA23" s="264"/>
      <c r="MXD23" s="30"/>
      <c r="MXG23" s="30"/>
      <c r="MXJ23" s="30"/>
      <c r="MXM23" s="30"/>
      <c r="MXP23" s="30"/>
      <c r="MXS23" s="30"/>
      <c r="MXV23" s="30"/>
      <c r="MXY23" s="30"/>
      <c r="MYB23" s="30"/>
      <c r="MYE23" s="30"/>
      <c r="MYH23" s="30"/>
      <c r="MYK23" s="30"/>
      <c r="MYN23" s="30"/>
      <c r="MYQ23" s="30"/>
      <c r="MYT23" s="31"/>
      <c r="MYU23" s="264"/>
      <c r="MYX23" s="30"/>
      <c r="MZA23" s="30"/>
      <c r="MZD23" s="30"/>
      <c r="MZG23" s="30"/>
      <c r="MZJ23" s="30"/>
      <c r="MZM23" s="30"/>
      <c r="MZP23" s="30"/>
      <c r="MZS23" s="30"/>
      <c r="MZV23" s="30"/>
      <c r="MZY23" s="30"/>
      <c r="NAB23" s="30"/>
      <c r="NAE23" s="30"/>
      <c r="NAH23" s="30"/>
      <c r="NAK23" s="30"/>
      <c r="NAN23" s="31"/>
      <c r="NAO23" s="264"/>
      <c r="NAR23" s="30"/>
      <c r="NAU23" s="30"/>
      <c r="NAX23" s="30"/>
      <c r="NBA23" s="30"/>
      <c r="NBD23" s="30"/>
      <c r="NBG23" s="30"/>
      <c r="NBJ23" s="30"/>
      <c r="NBM23" s="30"/>
      <c r="NBP23" s="30"/>
      <c r="NBS23" s="30"/>
      <c r="NBV23" s="30"/>
      <c r="NBY23" s="30"/>
      <c r="NCB23" s="30"/>
      <c r="NCE23" s="30"/>
      <c r="NCH23" s="31"/>
      <c r="NCI23" s="264"/>
      <c r="NCL23" s="30"/>
      <c r="NCO23" s="30"/>
      <c r="NCR23" s="30"/>
      <c r="NCU23" s="30"/>
      <c r="NCX23" s="30"/>
      <c r="NDA23" s="30"/>
      <c r="NDD23" s="30"/>
      <c r="NDG23" s="30"/>
      <c r="NDJ23" s="30"/>
      <c r="NDM23" s="30"/>
      <c r="NDP23" s="30"/>
      <c r="NDS23" s="30"/>
      <c r="NDV23" s="30"/>
      <c r="NDY23" s="30"/>
      <c r="NEB23" s="31"/>
      <c r="NEC23" s="264"/>
      <c r="NEF23" s="30"/>
      <c r="NEI23" s="30"/>
      <c r="NEL23" s="30"/>
      <c r="NEO23" s="30"/>
      <c r="NER23" s="30"/>
      <c r="NEU23" s="30"/>
      <c r="NEX23" s="30"/>
      <c r="NFA23" s="30"/>
      <c r="NFD23" s="30"/>
      <c r="NFG23" s="30"/>
      <c r="NFJ23" s="30"/>
      <c r="NFM23" s="30"/>
      <c r="NFP23" s="30"/>
      <c r="NFS23" s="30"/>
      <c r="NFV23" s="31"/>
      <c r="NFW23" s="264"/>
      <c r="NFZ23" s="30"/>
      <c r="NGC23" s="30"/>
      <c r="NGF23" s="30"/>
      <c r="NGI23" s="30"/>
      <c r="NGL23" s="30"/>
      <c r="NGO23" s="30"/>
      <c r="NGR23" s="30"/>
      <c r="NGU23" s="30"/>
      <c r="NGX23" s="30"/>
      <c r="NHA23" s="30"/>
      <c r="NHD23" s="30"/>
      <c r="NHG23" s="30"/>
      <c r="NHJ23" s="30"/>
      <c r="NHM23" s="30"/>
      <c r="NHP23" s="31"/>
      <c r="NHQ23" s="264"/>
      <c r="NHT23" s="30"/>
      <c r="NHW23" s="30"/>
      <c r="NHZ23" s="30"/>
      <c r="NIC23" s="30"/>
      <c r="NIF23" s="30"/>
      <c r="NII23" s="30"/>
      <c r="NIL23" s="30"/>
      <c r="NIO23" s="30"/>
      <c r="NIR23" s="30"/>
      <c r="NIU23" s="30"/>
      <c r="NIX23" s="30"/>
      <c r="NJA23" s="30"/>
      <c r="NJD23" s="30"/>
      <c r="NJG23" s="30"/>
      <c r="NJJ23" s="31"/>
      <c r="NJK23" s="264"/>
      <c r="NJN23" s="30"/>
      <c r="NJQ23" s="30"/>
      <c r="NJT23" s="30"/>
      <c r="NJW23" s="30"/>
      <c r="NJZ23" s="30"/>
      <c r="NKC23" s="30"/>
      <c r="NKF23" s="30"/>
      <c r="NKI23" s="30"/>
      <c r="NKL23" s="30"/>
      <c r="NKO23" s="30"/>
      <c r="NKR23" s="30"/>
      <c r="NKU23" s="30"/>
      <c r="NKX23" s="30"/>
      <c r="NLA23" s="30"/>
      <c r="NLD23" s="31"/>
      <c r="NLE23" s="264"/>
      <c r="NLH23" s="30"/>
      <c r="NLK23" s="30"/>
      <c r="NLN23" s="30"/>
      <c r="NLQ23" s="30"/>
      <c r="NLT23" s="30"/>
      <c r="NLW23" s="30"/>
      <c r="NLZ23" s="30"/>
      <c r="NMC23" s="30"/>
      <c r="NMF23" s="30"/>
      <c r="NMI23" s="30"/>
      <c r="NML23" s="30"/>
      <c r="NMO23" s="30"/>
      <c r="NMR23" s="30"/>
      <c r="NMU23" s="30"/>
      <c r="NMX23" s="31"/>
      <c r="NMY23" s="264"/>
      <c r="NNB23" s="30"/>
      <c r="NNE23" s="30"/>
      <c r="NNH23" s="30"/>
      <c r="NNK23" s="30"/>
      <c r="NNN23" s="30"/>
      <c r="NNQ23" s="30"/>
      <c r="NNT23" s="30"/>
      <c r="NNW23" s="30"/>
      <c r="NNZ23" s="30"/>
      <c r="NOC23" s="30"/>
      <c r="NOF23" s="30"/>
      <c r="NOI23" s="30"/>
      <c r="NOL23" s="30"/>
      <c r="NOO23" s="30"/>
      <c r="NOR23" s="31"/>
      <c r="NOS23" s="264"/>
      <c r="NOV23" s="30"/>
      <c r="NOY23" s="30"/>
      <c r="NPB23" s="30"/>
      <c r="NPE23" s="30"/>
      <c r="NPH23" s="30"/>
      <c r="NPK23" s="30"/>
      <c r="NPN23" s="30"/>
      <c r="NPQ23" s="30"/>
      <c r="NPT23" s="30"/>
      <c r="NPW23" s="30"/>
      <c r="NPZ23" s="30"/>
      <c r="NQC23" s="30"/>
      <c r="NQF23" s="30"/>
      <c r="NQI23" s="30"/>
      <c r="NQL23" s="31"/>
      <c r="NQM23" s="264"/>
      <c r="NQP23" s="30"/>
      <c r="NQS23" s="30"/>
      <c r="NQV23" s="30"/>
      <c r="NQY23" s="30"/>
      <c r="NRB23" s="30"/>
      <c r="NRE23" s="30"/>
      <c r="NRH23" s="30"/>
      <c r="NRK23" s="30"/>
      <c r="NRN23" s="30"/>
      <c r="NRQ23" s="30"/>
      <c r="NRT23" s="30"/>
      <c r="NRW23" s="30"/>
      <c r="NRZ23" s="30"/>
      <c r="NSC23" s="30"/>
      <c r="NSF23" s="31"/>
      <c r="NSG23" s="264"/>
      <c r="NSJ23" s="30"/>
      <c r="NSM23" s="30"/>
      <c r="NSP23" s="30"/>
      <c r="NSS23" s="30"/>
      <c r="NSV23" s="30"/>
      <c r="NSY23" s="30"/>
      <c r="NTB23" s="30"/>
      <c r="NTE23" s="30"/>
      <c r="NTH23" s="30"/>
      <c r="NTK23" s="30"/>
      <c r="NTN23" s="30"/>
      <c r="NTQ23" s="30"/>
      <c r="NTT23" s="30"/>
      <c r="NTW23" s="30"/>
      <c r="NTZ23" s="31"/>
      <c r="NUA23" s="264"/>
      <c r="NUD23" s="30"/>
      <c r="NUG23" s="30"/>
      <c r="NUJ23" s="30"/>
      <c r="NUM23" s="30"/>
      <c r="NUP23" s="30"/>
      <c r="NUS23" s="30"/>
      <c r="NUV23" s="30"/>
      <c r="NUY23" s="30"/>
      <c r="NVB23" s="30"/>
      <c r="NVE23" s="30"/>
      <c r="NVH23" s="30"/>
      <c r="NVK23" s="30"/>
      <c r="NVN23" s="30"/>
      <c r="NVQ23" s="30"/>
      <c r="NVT23" s="31"/>
      <c r="NVU23" s="264"/>
      <c r="NVX23" s="30"/>
      <c r="NWA23" s="30"/>
      <c r="NWD23" s="30"/>
      <c r="NWG23" s="30"/>
      <c r="NWJ23" s="30"/>
      <c r="NWM23" s="30"/>
      <c r="NWP23" s="30"/>
      <c r="NWS23" s="30"/>
      <c r="NWV23" s="30"/>
      <c r="NWY23" s="30"/>
      <c r="NXB23" s="30"/>
      <c r="NXE23" s="30"/>
      <c r="NXH23" s="30"/>
      <c r="NXK23" s="30"/>
      <c r="NXN23" s="31"/>
      <c r="NXO23" s="264"/>
      <c r="NXR23" s="30"/>
      <c r="NXU23" s="30"/>
      <c r="NXX23" s="30"/>
      <c r="NYA23" s="30"/>
      <c r="NYD23" s="30"/>
      <c r="NYG23" s="30"/>
      <c r="NYJ23" s="30"/>
      <c r="NYM23" s="30"/>
      <c r="NYP23" s="30"/>
      <c r="NYS23" s="30"/>
      <c r="NYV23" s="30"/>
      <c r="NYY23" s="30"/>
      <c r="NZB23" s="30"/>
      <c r="NZE23" s="30"/>
      <c r="NZH23" s="31"/>
      <c r="NZI23" s="264"/>
      <c r="NZL23" s="30"/>
      <c r="NZO23" s="30"/>
      <c r="NZR23" s="30"/>
      <c r="NZU23" s="30"/>
      <c r="NZX23" s="30"/>
      <c r="OAA23" s="30"/>
      <c r="OAD23" s="30"/>
      <c r="OAG23" s="30"/>
      <c r="OAJ23" s="30"/>
      <c r="OAM23" s="30"/>
      <c r="OAP23" s="30"/>
      <c r="OAS23" s="30"/>
      <c r="OAV23" s="30"/>
      <c r="OAY23" s="30"/>
      <c r="OBB23" s="31"/>
      <c r="OBC23" s="264"/>
      <c r="OBF23" s="30"/>
      <c r="OBI23" s="30"/>
      <c r="OBL23" s="30"/>
      <c r="OBO23" s="30"/>
      <c r="OBR23" s="30"/>
      <c r="OBU23" s="30"/>
      <c r="OBX23" s="30"/>
      <c r="OCA23" s="30"/>
      <c r="OCD23" s="30"/>
      <c r="OCG23" s="30"/>
      <c r="OCJ23" s="30"/>
      <c r="OCM23" s="30"/>
      <c r="OCP23" s="30"/>
      <c r="OCS23" s="30"/>
      <c r="OCV23" s="31"/>
      <c r="OCW23" s="264"/>
      <c r="OCZ23" s="30"/>
      <c r="ODC23" s="30"/>
      <c r="ODF23" s="30"/>
      <c r="ODI23" s="30"/>
      <c r="ODL23" s="30"/>
      <c r="ODO23" s="30"/>
      <c r="ODR23" s="30"/>
      <c r="ODU23" s="30"/>
      <c r="ODX23" s="30"/>
      <c r="OEA23" s="30"/>
      <c r="OED23" s="30"/>
      <c r="OEG23" s="30"/>
      <c r="OEJ23" s="30"/>
      <c r="OEM23" s="30"/>
      <c r="OEP23" s="31"/>
      <c r="OEQ23" s="264"/>
      <c r="OET23" s="30"/>
      <c r="OEW23" s="30"/>
      <c r="OEZ23" s="30"/>
      <c r="OFC23" s="30"/>
      <c r="OFF23" s="30"/>
      <c r="OFI23" s="30"/>
      <c r="OFL23" s="30"/>
      <c r="OFO23" s="30"/>
      <c r="OFR23" s="30"/>
      <c r="OFU23" s="30"/>
      <c r="OFX23" s="30"/>
      <c r="OGA23" s="30"/>
      <c r="OGD23" s="30"/>
      <c r="OGG23" s="30"/>
      <c r="OGJ23" s="31"/>
      <c r="OGK23" s="264"/>
      <c r="OGN23" s="30"/>
      <c r="OGQ23" s="30"/>
      <c r="OGT23" s="30"/>
      <c r="OGW23" s="30"/>
      <c r="OGZ23" s="30"/>
      <c r="OHC23" s="30"/>
      <c r="OHF23" s="30"/>
      <c r="OHI23" s="30"/>
      <c r="OHL23" s="30"/>
      <c r="OHO23" s="30"/>
      <c r="OHR23" s="30"/>
      <c r="OHU23" s="30"/>
      <c r="OHX23" s="30"/>
      <c r="OIA23" s="30"/>
      <c r="OID23" s="31"/>
      <c r="OIE23" s="264"/>
      <c r="OIH23" s="30"/>
      <c r="OIK23" s="30"/>
      <c r="OIN23" s="30"/>
      <c r="OIQ23" s="30"/>
      <c r="OIT23" s="30"/>
      <c r="OIW23" s="30"/>
      <c r="OIZ23" s="30"/>
      <c r="OJC23" s="30"/>
      <c r="OJF23" s="30"/>
      <c r="OJI23" s="30"/>
      <c r="OJL23" s="30"/>
      <c r="OJO23" s="30"/>
      <c r="OJR23" s="30"/>
      <c r="OJU23" s="30"/>
      <c r="OJX23" s="31"/>
      <c r="OJY23" s="264"/>
      <c r="OKB23" s="30"/>
      <c r="OKE23" s="30"/>
      <c r="OKH23" s="30"/>
      <c r="OKK23" s="30"/>
      <c r="OKN23" s="30"/>
      <c r="OKQ23" s="30"/>
      <c r="OKT23" s="30"/>
      <c r="OKW23" s="30"/>
      <c r="OKZ23" s="30"/>
      <c r="OLC23" s="30"/>
      <c r="OLF23" s="30"/>
      <c r="OLI23" s="30"/>
      <c r="OLL23" s="30"/>
      <c r="OLO23" s="30"/>
      <c r="OLR23" s="31"/>
      <c r="OLS23" s="264"/>
      <c r="OLV23" s="30"/>
      <c r="OLY23" s="30"/>
      <c r="OMB23" s="30"/>
      <c r="OME23" s="30"/>
      <c r="OMH23" s="30"/>
      <c r="OMK23" s="30"/>
      <c r="OMN23" s="30"/>
      <c r="OMQ23" s="30"/>
      <c r="OMT23" s="30"/>
      <c r="OMW23" s="30"/>
      <c r="OMZ23" s="30"/>
      <c r="ONC23" s="30"/>
      <c r="ONF23" s="30"/>
      <c r="ONI23" s="30"/>
      <c r="ONL23" s="31"/>
      <c r="ONM23" s="264"/>
      <c r="ONP23" s="30"/>
      <c r="ONS23" s="30"/>
      <c r="ONV23" s="30"/>
      <c r="ONY23" s="30"/>
      <c r="OOB23" s="30"/>
      <c r="OOE23" s="30"/>
      <c r="OOH23" s="30"/>
      <c r="OOK23" s="30"/>
      <c r="OON23" s="30"/>
      <c r="OOQ23" s="30"/>
      <c r="OOT23" s="30"/>
      <c r="OOW23" s="30"/>
      <c r="OOZ23" s="30"/>
      <c r="OPC23" s="30"/>
      <c r="OPF23" s="31"/>
      <c r="OPG23" s="264"/>
      <c r="OPJ23" s="30"/>
      <c r="OPM23" s="30"/>
      <c r="OPP23" s="30"/>
      <c r="OPS23" s="30"/>
      <c r="OPV23" s="30"/>
      <c r="OPY23" s="30"/>
      <c r="OQB23" s="30"/>
      <c r="OQE23" s="30"/>
      <c r="OQH23" s="30"/>
      <c r="OQK23" s="30"/>
      <c r="OQN23" s="30"/>
      <c r="OQQ23" s="30"/>
      <c r="OQT23" s="30"/>
      <c r="OQW23" s="30"/>
      <c r="OQZ23" s="31"/>
      <c r="ORA23" s="264"/>
      <c r="ORD23" s="30"/>
      <c r="ORG23" s="30"/>
      <c r="ORJ23" s="30"/>
      <c r="ORM23" s="30"/>
      <c r="ORP23" s="30"/>
      <c r="ORS23" s="30"/>
      <c r="ORV23" s="30"/>
      <c r="ORY23" s="30"/>
      <c r="OSB23" s="30"/>
      <c r="OSE23" s="30"/>
      <c r="OSH23" s="30"/>
      <c r="OSK23" s="30"/>
      <c r="OSN23" s="30"/>
      <c r="OSQ23" s="30"/>
      <c r="OST23" s="31"/>
      <c r="OSU23" s="264"/>
      <c r="OSX23" s="30"/>
      <c r="OTA23" s="30"/>
      <c r="OTD23" s="30"/>
      <c r="OTG23" s="30"/>
      <c r="OTJ23" s="30"/>
      <c r="OTM23" s="30"/>
      <c r="OTP23" s="30"/>
      <c r="OTS23" s="30"/>
      <c r="OTV23" s="30"/>
      <c r="OTY23" s="30"/>
      <c r="OUB23" s="30"/>
      <c r="OUE23" s="30"/>
      <c r="OUH23" s="30"/>
      <c r="OUK23" s="30"/>
      <c r="OUN23" s="31"/>
      <c r="OUO23" s="264"/>
      <c r="OUR23" s="30"/>
      <c r="OUU23" s="30"/>
      <c r="OUX23" s="30"/>
      <c r="OVA23" s="30"/>
      <c r="OVD23" s="30"/>
      <c r="OVG23" s="30"/>
      <c r="OVJ23" s="30"/>
      <c r="OVM23" s="30"/>
      <c r="OVP23" s="30"/>
      <c r="OVS23" s="30"/>
      <c r="OVV23" s="30"/>
      <c r="OVY23" s="30"/>
      <c r="OWB23" s="30"/>
      <c r="OWE23" s="30"/>
      <c r="OWH23" s="31"/>
      <c r="OWI23" s="264"/>
      <c r="OWL23" s="30"/>
      <c r="OWO23" s="30"/>
      <c r="OWR23" s="30"/>
      <c r="OWU23" s="30"/>
      <c r="OWX23" s="30"/>
      <c r="OXA23" s="30"/>
      <c r="OXD23" s="30"/>
      <c r="OXG23" s="30"/>
      <c r="OXJ23" s="30"/>
      <c r="OXM23" s="30"/>
      <c r="OXP23" s="30"/>
      <c r="OXS23" s="30"/>
      <c r="OXV23" s="30"/>
      <c r="OXY23" s="30"/>
      <c r="OYB23" s="31"/>
      <c r="OYC23" s="264"/>
      <c r="OYF23" s="30"/>
      <c r="OYI23" s="30"/>
      <c r="OYL23" s="30"/>
      <c r="OYO23" s="30"/>
      <c r="OYR23" s="30"/>
      <c r="OYU23" s="30"/>
      <c r="OYX23" s="30"/>
      <c r="OZA23" s="30"/>
      <c r="OZD23" s="30"/>
      <c r="OZG23" s="30"/>
      <c r="OZJ23" s="30"/>
      <c r="OZM23" s="30"/>
      <c r="OZP23" s="30"/>
      <c r="OZS23" s="30"/>
      <c r="OZV23" s="31"/>
      <c r="OZW23" s="264"/>
      <c r="OZZ23" s="30"/>
      <c r="PAC23" s="30"/>
      <c r="PAF23" s="30"/>
      <c r="PAI23" s="30"/>
      <c r="PAL23" s="30"/>
      <c r="PAO23" s="30"/>
      <c r="PAR23" s="30"/>
      <c r="PAU23" s="30"/>
      <c r="PAX23" s="30"/>
      <c r="PBA23" s="30"/>
      <c r="PBD23" s="30"/>
      <c r="PBG23" s="30"/>
      <c r="PBJ23" s="30"/>
      <c r="PBM23" s="30"/>
      <c r="PBP23" s="31"/>
      <c r="PBQ23" s="264"/>
      <c r="PBT23" s="30"/>
      <c r="PBW23" s="30"/>
      <c r="PBZ23" s="30"/>
      <c r="PCC23" s="30"/>
      <c r="PCF23" s="30"/>
      <c r="PCI23" s="30"/>
      <c r="PCL23" s="30"/>
      <c r="PCO23" s="30"/>
      <c r="PCR23" s="30"/>
      <c r="PCU23" s="30"/>
      <c r="PCX23" s="30"/>
      <c r="PDA23" s="30"/>
      <c r="PDD23" s="30"/>
      <c r="PDG23" s="30"/>
      <c r="PDJ23" s="31"/>
      <c r="PDK23" s="264"/>
      <c r="PDN23" s="30"/>
      <c r="PDQ23" s="30"/>
      <c r="PDT23" s="30"/>
      <c r="PDW23" s="30"/>
      <c r="PDZ23" s="30"/>
      <c r="PEC23" s="30"/>
      <c r="PEF23" s="30"/>
      <c r="PEI23" s="30"/>
      <c r="PEL23" s="30"/>
      <c r="PEO23" s="30"/>
      <c r="PER23" s="30"/>
      <c r="PEU23" s="30"/>
      <c r="PEX23" s="30"/>
      <c r="PFA23" s="30"/>
      <c r="PFD23" s="31"/>
      <c r="PFE23" s="264"/>
      <c r="PFH23" s="30"/>
      <c r="PFK23" s="30"/>
      <c r="PFN23" s="30"/>
      <c r="PFQ23" s="30"/>
      <c r="PFT23" s="30"/>
      <c r="PFW23" s="30"/>
      <c r="PFZ23" s="30"/>
      <c r="PGC23" s="30"/>
      <c r="PGF23" s="30"/>
      <c r="PGI23" s="30"/>
      <c r="PGL23" s="30"/>
      <c r="PGO23" s="30"/>
      <c r="PGR23" s="30"/>
      <c r="PGU23" s="30"/>
      <c r="PGX23" s="31"/>
      <c r="PGY23" s="264"/>
      <c r="PHB23" s="30"/>
      <c r="PHE23" s="30"/>
      <c r="PHH23" s="30"/>
      <c r="PHK23" s="30"/>
      <c r="PHN23" s="30"/>
      <c r="PHQ23" s="30"/>
      <c r="PHT23" s="30"/>
      <c r="PHW23" s="30"/>
      <c r="PHZ23" s="30"/>
      <c r="PIC23" s="30"/>
      <c r="PIF23" s="30"/>
      <c r="PII23" s="30"/>
      <c r="PIL23" s="30"/>
      <c r="PIO23" s="30"/>
      <c r="PIR23" s="31"/>
      <c r="PIS23" s="264"/>
      <c r="PIV23" s="30"/>
      <c r="PIY23" s="30"/>
      <c r="PJB23" s="30"/>
      <c r="PJE23" s="30"/>
      <c r="PJH23" s="30"/>
      <c r="PJK23" s="30"/>
      <c r="PJN23" s="30"/>
      <c r="PJQ23" s="30"/>
      <c r="PJT23" s="30"/>
      <c r="PJW23" s="30"/>
      <c r="PJZ23" s="30"/>
      <c r="PKC23" s="30"/>
      <c r="PKF23" s="30"/>
      <c r="PKI23" s="30"/>
      <c r="PKL23" s="31"/>
      <c r="PKM23" s="264"/>
      <c r="PKP23" s="30"/>
      <c r="PKS23" s="30"/>
      <c r="PKV23" s="30"/>
      <c r="PKY23" s="30"/>
      <c r="PLB23" s="30"/>
      <c r="PLE23" s="30"/>
      <c r="PLH23" s="30"/>
      <c r="PLK23" s="30"/>
      <c r="PLN23" s="30"/>
      <c r="PLQ23" s="30"/>
      <c r="PLT23" s="30"/>
      <c r="PLW23" s="30"/>
      <c r="PLZ23" s="30"/>
      <c r="PMC23" s="30"/>
      <c r="PMF23" s="31"/>
      <c r="PMG23" s="264"/>
      <c r="PMJ23" s="30"/>
      <c r="PMM23" s="30"/>
      <c r="PMP23" s="30"/>
      <c r="PMS23" s="30"/>
      <c r="PMV23" s="30"/>
      <c r="PMY23" s="30"/>
      <c r="PNB23" s="30"/>
      <c r="PNE23" s="30"/>
      <c r="PNH23" s="30"/>
      <c r="PNK23" s="30"/>
      <c r="PNN23" s="30"/>
      <c r="PNQ23" s="30"/>
      <c r="PNT23" s="30"/>
      <c r="PNW23" s="30"/>
      <c r="PNZ23" s="31"/>
      <c r="POA23" s="264"/>
      <c r="POD23" s="30"/>
      <c r="POG23" s="30"/>
      <c r="POJ23" s="30"/>
      <c r="POM23" s="30"/>
      <c r="POP23" s="30"/>
      <c r="POS23" s="30"/>
      <c r="POV23" s="30"/>
      <c r="POY23" s="30"/>
      <c r="PPB23" s="30"/>
      <c r="PPE23" s="30"/>
      <c r="PPH23" s="30"/>
      <c r="PPK23" s="30"/>
      <c r="PPN23" s="30"/>
      <c r="PPQ23" s="30"/>
      <c r="PPT23" s="31"/>
      <c r="PPU23" s="264"/>
      <c r="PPX23" s="30"/>
      <c r="PQA23" s="30"/>
      <c r="PQD23" s="30"/>
      <c r="PQG23" s="30"/>
      <c r="PQJ23" s="30"/>
      <c r="PQM23" s="30"/>
      <c r="PQP23" s="30"/>
      <c r="PQS23" s="30"/>
      <c r="PQV23" s="30"/>
      <c r="PQY23" s="30"/>
      <c r="PRB23" s="30"/>
      <c r="PRE23" s="30"/>
      <c r="PRH23" s="30"/>
      <c r="PRK23" s="30"/>
      <c r="PRN23" s="31"/>
      <c r="PRO23" s="264"/>
      <c r="PRR23" s="30"/>
      <c r="PRU23" s="30"/>
      <c r="PRX23" s="30"/>
      <c r="PSA23" s="30"/>
      <c r="PSD23" s="30"/>
      <c r="PSG23" s="30"/>
      <c r="PSJ23" s="30"/>
      <c r="PSM23" s="30"/>
      <c r="PSP23" s="30"/>
      <c r="PSS23" s="30"/>
      <c r="PSV23" s="30"/>
      <c r="PSY23" s="30"/>
      <c r="PTB23" s="30"/>
      <c r="PTE23" s="30"/>
      <c r="PTH23" s="31"/>
      <c r="PTI23" s="264"/>
      <c r="PTL23" s="30"/>
      <c r="PTO23" s="30"/>
      <c r="PTR23" s="30"/>
      <c r="PTU23" s="30"/>
      <c r="PTX23" s="30"/>
      <c r="PUA23" s="30"/>
      <c r="PUD23" s="30"/>
      <c r="PUG23" s="30"/>
      <c r="PUJ23" s="30"/>
      <c r="PUM23" s="30"/>
      <c r="PUP23" s="30"/>
      <c r="PUS23" s="30"/>
      <c r="PUV23" s="30"/>
      <c r="PUY23" s="30"/>
      <c r="PVB23" s="31"/>
      <c r="PVC23" s="264"/>
      <c r="PVF23" s="30"/>
      <c r="PVI23" s="30"/>
      <c r="PVL23" s="30"/>
      <c r="PVO23" s="30"/>
      <c r="PVR23" s="30"/>
      <c r="PVU23" s="30"/>
      <c r="PVX23" s="30"/>
      <c r="PWA23" s="30"/>
      <c r="PWD23" s="30"/>
      <c r="PWG23" s="30"/>
      <c r="PWJ23" s="30"/>
      <c r="PWM23" s="30"/>
      <c r="PWP23" s="30"/>
      <c r="PWS23" s="30"/>
      <c r="PWV23" s="31"/>
      <c r="PWW23" s="264"/>
      <c r="PWZ23" s="30"/>
      <c r="PXC23" s="30"/>
      <c r="PXF23" s="30"/>
      <c r="PXI23" s="30"/>
      <c r="PXL23" s="30"/>
      <c r="PXO23" s="30"/>
      <c r="PXR23" s="30"/>
      <c r="PXU23" s="30"/>
      <c r="PXX23" s="30"/>
      <c r="PYA23" s="30"/>
      <c r="PYD23" s="30"/>
      <c r="PYG23" s="30"/>
      <c r="PYJ23" s="30"/>
      <c r="PYM23" s="30"/>
      <c r="PYP23" s="31"/>
      <c r="PYQ23" s="264"/>
      <c r="PYT23" s="30"/>
      <c r="PYW23" s="30"/>
      <c r="PYZ23" s="30"/>
      <c r="PZC23" s="30"/>
      <c r="PZF23" s="30"/>
      <c r="PZI23" s="30"/>
      <c r="PZL23" s="30"/>
      <c r="PZO23" s="30"/>
      <c r="PZR23" s="30"/>
      <c r="PZU23" s="30"/>
      <c r="PZX23" s="30"/>
      <c r="QAA23" s="30"/>
      <c r="QAD23" s="30"/>
      <c r="QAG23" s="30"/>
      <c r="QAJ23" s="31"/>
      <c r="QAK23" s="264"/>
      <c r="QAN23" s="30"/>
      <c r="QAQ23" s="30"/>
      <c r="QAT23" s="30"/>
      <c r="QAW23" s="30"/>
      <c r="QAZ23" s="30"/>
      <c r="QBC23" s="30"/>
      <c r="QBF23" s="30"/>
      <c r="QBI23" s="30"/>
      <c r="QBL23" s="30"/>
      <c r="QBO23" s="30"/>
      <c r="QBR23" s="30"/>
      <c r="QBU23" s="30"/>
      <c r="QBX23" s="30"/>
      <c r="QCA23" s="30"/>
      <c r="QCD23" s="31"/>
      <c r="QCE23" s="264"/>
      <c r="QCH23" s="30"/>
      <c r="QCK23" s="30"/>
      <c r="QCN23" s="30"/>
      <c r="QCQ23" s="30"/>
      <c r="QCT23" s="30"/>
      <c r="QCW23" s="30"/>
      <c r="QCZ23" s="30"/>
      <c r="QDC23" s="30"/>
      <c r="QDF23" s="30"/>
      <c r="QDI23" s="30"/>
      <c r="QDL23" s="30"/>
      <c r="QDO23" s="30"/>
      <c r="QDR23" s="30"/>
      <c r="QDU23" s="30"/>
      <c r="QDX23" s="31"/>
      <c r="QDY23" s="264"/>
      <c r="QEB23" s="30"/>
      <c r="QEE23" s="30"/>
      <c r="QEH23" s="30"/>
      <c r="QEK23" s="30"/>
      <c r="QEN23" s="30"/>
      <c r="QEQ23" s="30"/>
      <c r="QET23" s="30"/>
      <c r="QEW23" s="30"/>
      <c r="QEZ23" s="30"/>
      <c r="QFC23" s="30"/>
      <c r="QFF23" s="30"/>
      <c r="QFI23" s="30"/>
      <c r="QFL23" s="30"/>
      <c r="QFO23" s="30"/>
      <c r="QFR23" s="31"/>
      <c r="QFS23" s="264"/>
      <c r="QFV23" s="30"/>
      <c r="QFY23" s="30"/>
      <c r="QGB23" s="30"/>
      <c r="QGE23" s="30"/>
      <c r="QGH23" s="30"/>
      <c r="QGK23" s="30"/>
      <c r="QGN23" s="30"/>
      <c r="QGQ23" s="30"/>
      <c r="QGT23" s="30"/>
      <c r="QGW23" s="30"/>
      <c r="QGZ23" s="30"/>
      <c r="QHC23" s="30"/>
      <c r="QHF23" s="30"/>
      <c r="QHI23" s="30"/>
      <c r="QHL23" s="31"/>
      <c r="QHM23" s="264"/>
      <c r="QHP23" s="30"/>
      <c r="QHS23" s="30"/>
      <c r="QHV23" s="30"/>
      <c r="QHY23" s="30"/>
      <c r="QIB23" s="30"/>
      <c r="QIE23" s="30"/>
      <c r="QIH23" s="30"/>
      <c r="QIK23" s="30"/>
      <c r="QIN23" s="30"/>
      <c r="QIQ23" s="30"/>
      <c r="QIT23" s="30"/>
      <c r="QIW23" s="30"/>
      <c r="QIZ23" s="30"/>
      <c r="QJC23" s="30"/>
      <c r="QJF23" s="31"/>
      <c r="QJG23" s="264"/>
      <c r="QJJ23" s="30"/>
      <c r="QJM23" s="30"/>
      <c r="QJP23" s="30"/>
      <c r="QJS23" s="30"/>
      <c r="QJV23" s="30"/>
      <c r="QJY23" s="30"/>
      <c r="QKB23" s="30"/>
      <c r="QKE23" s="30"/>
      <c r="QKH23" s="30"/>
      <c r="QKK23" s="30"/>
      <c r="QKN23" s="30"/>
      <c r="QKQ23" s="30"/>
      <c r="QKT23" s="30"/>
      <c r="QKW23" s="30"/>
      <c r="QKZ23" s="31"/>
      <c r="QLA23" s="264"/>
      <c r="QLD23" s="30"/>
      <c r="QLG23" s="30"/>
      <c r="QLJ23" s="30"/>
      <c r="QLM23" s="30"/>
      <c r="QLP23" s="30"/>
      <c r="QLS23" s="30"/>
      <c r="QLV23" s="30"/>
      <c r="QLY23" s="30"/>
      <c r="QMB23" s="30"/>
      <c r="QME23" s="30"/>
      <c r="QMH23" s="30"/>
      <c r="QMK23" s="30"/>
      <c r="QMN23" s="30"/>
      <c r="QMQ23" s="30"/>
      <c r="QMT23" s="31"/>
      <c r="QMU23" s="264"/>
      <c r="QMX23" s="30"/>
      <c r="QNA23" s="30"/>
      <c r="QND23" s="30"/>
      <c r="QNG23" s="30"/>
      <c r="QNJ23" s="30"/>
      <c r="QNM23" s="30"/>
      <c r="QNP23" s="30"/>
      <c r="QNS23" s="30"/>
      <c r="QNV23" s="30"/>
      <c r="QNY23" s="30"/>
      <c r="QOB23" s="30"/>
      <c r="QOE23" s="30"/>
      <c r="QOH23" s="30"/>
      <c r="QOK23" s="30"/>
      <c r="QON23" s="31"/>
      <c r="QOO23" s="264"/>
      <c r="QOR23" s="30"/>
      <c r="QOU23" s="30"/>
      <c r="QOX23" s="30"/>
      <c r="QPA23" s="30"/>
      <c r="QPD23" s="30"/>
      <c r="QPG23" s="30"/>
      <c r="QPJ23" s="30"/>
      <c r="QPM23" s="30"/>
      <c r="QPP23" s="30"/>
      <c r="QPS23" s="30"/>
      <c r="QPV23" s="30"/>
      <c r="QPY23" s="30"/>
      <c r="QQB23" s="30"/>
      <c r="QQE23" s="30"/>
      <c r="QQH23" s="31"/>
      <c r="QQI23" s="264"/>
      <c r="QQL23" s="30"/>
      <c r="QQO23" s="30"/>
      <c r="QQR23" s="30"/>
      <c r="QQU23" s="30"/>
      <c r="QQX23" s="30"/>
      <c r="QRA23" s="30"/>
      <c r="QRD23" s="30"/>
      <c r="QRG23" s="30"/>
      <c r="QRJ23" s="30"/>
      <c r="QRM23" s="30"/>
      <c r="QRP23" s="30"/>
      <c r="QRS23" s="30"/>
      <c r="QRV23" s="30"/>
      <c r="QRY23" s="30"/>
      <c r="QSB23" s="31"/>
      <c r="QSC23" s="264"/>
      <c r="QSF23" s="30"/>
      <c r="QSI23" s="30"/>
      <c r="QSL23" s="30"/>
      <c r="QSO23" s="30"/>
      <c r="QSR23" s="30"/>
      <c r="QSU23" s="30"/>
      <c r="QSX23" s="30"/>
      <c r="QTA23" s="30"/>
      <c r="QTD23" s="30"/>
      <c r="QTG23" s="30"/>
      <c r="QTJ23" s="30"/>
      <c r="QTM23" s="30"/>
      <c r="QTP23" s="30"/>
      <c r="QTS23" s="30"/>
      <c r="QTV23" s="31"/>
      <c r="QTW23" s="264"/>
      <c r="QTZ23" s="30"/>
      <c r="QUC23" s="30"/>
      <c r="QUF23" s="30"/>
      <c r="QUI23" s="30"/>
      <c r="QUL23" s="30"/>
      <c r="QUO23" s="30"/>
      <c r="QUR23" s="30"/>
      <c r="QUU23" s="30"/>
      <c r="QUX23" s="30"/>
      <c r="QVA23" s="30"/>
      <c r="QVD23" s="30"/>
      <c r="QVG23" s="30"/>
      <c r="QVJ23" s="30"/>
      <c r="QVM23" s="30"/>
      <c r="QVP23" s="31"/>
      <c r="QVQ23" s="264"/>
      <c r="QVT23" s="30"/>
      <c r="QVW23" s="30"/>
      <c r="QVZ23" s="30"/>
      <c r="QWC23" s="30"/>
      <c r="QWF23" s="30"/>
      <c r="QWI23" s="30"/>
      <c r="QWL23" s="30"/>
      <c r="QWO23" s="30"/>
      <c r="QWR23" s="30"/>
      <c r="QWU23" s="30"/>
      <c r="QWX23" s="30"/>
      <c r="QXA23" s="30"/>
      <c r="QXD23" s="30"/>
      <c r="QXG23" s="30"/>
      <c r="QXJ23" s="31"/>
      <c r="QXK23" s="264"/>
      <c r="QXN23" s="30"/>
      <c r="QXQ23" s="30"/>
      <c r="QXT23" s="30"/>
      <c r="QXW23" s="30"/>
      <c r="QXZ23" s="30"/>
      <c r="QYC23" s="30"/>
      <c r="QYF23" s="30"/>
      <c r="QYI23" s="30"/>
      <c r="QYL23" s="30"/>
      <c r="QYO23" s="30"/>
      <c r="QYR23" s="30"/>
      <c r="QYU23" s="30"/>
      <c r="QYX23" s="30"/>
      <c r="QZA23" s="30"/>
      <c r="QZD23" s="31"/>
      <c r="QZE23" s="264"/>
      <c r="QZH23" s="30"/>
      <c r="QZK23" s="30"/>
      <c r="QZN23" s="30"/>
      <c r="QZQ23" s="30"/>
      <c r="QZT23" s="30"/>
      <c r="QZW23" s="30"/>
      <c r="QZZ23" s="30"/>
      <c r="RAC23" s="30"/>
      <c r="RAF23" s="30"/>
      <c r="RAI23" s="30"/>
      <c r="RAL23" s="30"/>
      <c r="RAO23" s="30"/>
      <c r="RAR23" s="30"/>
      <c r="RAU23" s="30"/>
      <c r="RAX23" s="31"/>
      <c r="RAY23" s="264"/>
      <c r="RBB23" s="30"/>
      <c r="RBE23" s="30"/>
      <c r="RBH23" s="30"/>
      <c r="RBK23" s="30"/>
      <c r="RBN23" s="30"/>
      <c r="RBQ23" s="30"/>
      <c r="RBT23" s="30"/>
      <c r="RBW23" s="30"/>
      <c r="RBZ23" s="30"/>
      <c r="RCC23" s="30"/>
      <c r="RCF23" s="30"/>
      <c r="RCI23" s="30"/>
      <c r="RCL23" s="30"/>
      <c r="RCO23" s="30"/>
      <c r="RCR23" s="31"/>
      <c r="RCS23" s="264"/>
      <c r="RCV23" s="30"/>
      <c r="RCY23" s="30"/>
      <c r="RDB23" s="30"/>
      <c r="RDE23" s="30"/>
      <c r="RDH23" s="30"/>
      <c r="RDK23" s="30"/>
      <c r="RDN23" s="30"/>
      <c r="RDQ23" s="30"/>
      <c r="RDT23" s="30"/>
      <c r="RDW23" s="30"/>
      <c r="RDZ23" s="30"/>
      <c r="REC23" s="30"/>
      <c r="REF23" s="30"/>
      <c r="REI23" s="30"/>
      <c r="REL23" s="31"/>
      <c r="REM23" s="264"/>
      <c r="REP23" s="30"/>
      <c r="RES23" s="30"/>
      <c r="REV23" s="30"/>
      <c r="REY23" s="30"/>
      <c r="RFB23" s="30"/>
      <c r="RFE23" s="30"/>
      <c r="RFH23" s="30"/>
      <c r="RFK23" s="30"/>
      <c r="RFN23" s="30"/>
      <c r="RFQ23" s="30"/>
      <c r="RFT23" s="30"/>
      <c r="RFW23" s="30"/>
      <c r="RFZ23" s="30"/>
      <c r="RGC23" s="30"/>
      <c r="RGF23" s="31"/>
      <c r="RGG23" s="264"/>
      <c r="RGJ23" s="30"/>
      <c r="RGM23" s="30"/>
      <c r="RGP23" s="30"/>
      <c r="RGS23" s="30"/>
      <c r="RGV23" s="30"/>
      <c r="RGY23" s="30"/>
      <c r="RHB23" s="30"/>
      <c r="RHE23" s="30"/>
      <c r="RHH23" s="30"/>
      <c r="RHK23" s="30"/>
      <c r="RHN23" s="30"/>
      <c r="RHQ23" s="30"/>
      <c r="RHT23" s="30"/>
      <c r="RHW23" s="30"/>
      <c r="RHZ23" s="31"/>
      <c r="RIA23" s="264"/>
      <c r="RID23" s="30"/>
      <c r="RIG23" s="30"/>
      <c r="RIJ23" s="30"/>
      <c r="RIM23" s="30"/>
      <c r="RIP23" s="30"/>
      <c r="RIS23" s="30"/>
      <c r="RIV23" s="30"/>
      <c r="RIY23" s="30"/>
      <c r="RJB23" s="30"/>
      <c r="RJE23" s="30"/>
      <c r="RJH23" s="30"/>
      <c r="RJK23" s="30"/>
      <c r="RJN23" s="30"/>
      <c r="RJQ23" s="30"/>
      <c r="RJT23" s="31"/>
      <c r="RJU23" s="264"/>
      <c r="RJX23" s="30"/>
      <c r="RKA23" s="30"/>
      <c r="RKD23" s="30"/>
      <c r="RKG23" s="30"/>
      <c r="RKJ23" s="30"/>
      <c r="RKM23" s="30"/>
      <c r="RKP23" s="30"/>
      <c r="RKS23" s="30"/>
      <c r="RKV23" s="30"/>
      <c r="RKY23" s="30"/>
      <c r="RLB23" s="30"/>
      <c r="RLE23" s="30"/>
      <c r="RLH23" s="30"/>
      <c r="RLK23" s="30"/>
      <c r="RLN23" s="31"/>
      <c r="RLO23" s="264"/>
      <c r="RLR23" s="30"/>
      <c r="RLU23" s="30"/>
      <c r="RLX23" s="30"/>
      <c r="RMA23" s="30"/>
      <c r="RMD23" s="30"/>
      <c r="RMG23" s="30"/>
      <c r="RMJ23" s="30"/>
      <c r="RMM23" s="30"/>
      <c r="RMP23" s="30"/>
      <c r="RMS23" s="30"/>
      <c r="RMV23" s="30"/>
      <c r="RMY23" s="30"/>
      <c r="RNB23" s="30"/>
      <c r="RNE23" s="30"/>
      <c r="RNH23" s="31"/>
      <c r="RNI23" s="264"/>
      <c r="RNL23" s="30"/>
      <c r="RNO23" s="30"/>
      <c r="RNR23" s="30"/>
      <c r="RNU23" s="30"/>
      <c r="RNX23" s="30"/>
      <c r="ROA23" s="30"/>
      <c r="ROD23" s="30"/>
      <c r="ROG23" s="30"/>
      <c r="ROJ23" s="30"/>
      <c r="ROM23" s="30"/>
      <c r="ROP23" s="30"/>
      <c r="ROS23" s="30"/>
      <c r="ROV23" s="30"/>
      <c r="ROY23" s="30"/>
      <c r="RPB23" s="31"/>
      <c r="RPC23" s="264"/>
      <c r="RPF23" s="30"/>
      <c r="RPI23" s="30"/>
      <c r="RPL23" s="30"/>
      <c r="RPO23" s="30"/>
      <c r="RPR23" s="30"/>
      <c r="RPU23" s="30"/>
      <c r="RPX23" s="30"/>
      <c r="RQA23" s="30"/>
      <c r="RQD23" s="30"/>
      <c r="RQG23" s="30"/>
      <c r="RQJ23" s="30"/>
      <c r="RQM23" s="30"/>
      <c r="RQP23" s="30"/>
      <c r="RQS23" s="30"/>
      <c r="RQV23" s="31"/>
      <c r="RQW23" s="264"/>
      <c r="RQZ23" s="30"/>
      <c r="RRC23" s="30"/>
      <c r="RRF23" s="30"/>
      <c r="RRI23" s="30"/>
      <c r="RRL23" s="30"/>
      <c r="RRO23" s="30"/>
      <c r="RRR23" s="30"/>
      <c r="RRU23" s="30"/>
      <c r="RRX23" s="30"/>
      <c r="RSA23" s="30"/>
      <c r="RSD23" s="30"/>
      <c r="RSG23" s="30"/>
      <c r="RSJ23" s="30"/>
      <c r="RSM23" s="30"/>
      <c r="RSP23" s="31"/>
      <c r="RSQ23" s="264"/>
      <c r="RST23" s="30"/>
      <c r="RSW23" s="30"/>
      <c r="RSZ23" s="30"/>
      <c r="RTC23" s="30"/>
      <c r="RTF23" s="30"/>
      <c r="RTI23" s="30"/>
      <c r="RTL23" s="30"/>
      <c r="RTO23" s="30"/>
      <c r="RTR23" s="30"/>
      <c r="RTU23" s="30"/>
      <c r="RTX23" s="30"/>
      <c r="RUA23" s="30"/>
      <c r="RUD23" s="30"/>
      <c r="RUG23" s="30"/>
      <c r="RUJ23" s="31"/>
      <c r="RUK23" s="264"/>
      <c r="RUN23" s="30"/>
      <c r="RUQ23" s="30"/>
      <c r="RUT23" s="30"/>
      <c r="RUW23" s="30"/>
      <c r="RUZ23" s="30"/>
      <c r="RVC23" s="30"/>
      <c r="RVF23" s="30"/>
      <c r="RVI23" s="30"/>
      <c r="RVL23" s="30"/>
      <c r="RVO23" s="30"/>
      <c r="RVR23" s="30"/>
      <c r="RVU23" s="30"/>
      <c r="RVX23" s="30"/>
      <c r="RWA23" s="30"/>
      <c r="RWD23" s="31"/>
      <c r="RWE23" s="264"/>
      <c r="RWH23" s="30"/>
      <c r="RWK23" s="30"/>
      <c r="RWN23" s="30"/>
      <c r="RWQ23" s="30"/>
      <c r="RWT23" s="30"/>
      <c r="RWW23" s="30"/>
      <c r="RWZ23" s="30"/>
      <c r="RXC23" s="30"/>
      <c r="RXF23" s="30"/>
      <c r="RXI23" s="30"/>
      <c r="RXL23" s="30"/>
      <c r="RXO23" s="30"/>
      <c r="RXR23" s="30"/>
      <c r="RXU23" s="30"/>
      <c r="RXX23" s="31"/>
      <c r="RXY23" s="264"/>
      <c r="RYB23" s="30"/>
      <c r="RYE23" s="30"/>
      <c r="RYH23" s="30"/>
      <c r="RYK23" s="30"/>
      <c r="RYN23" s="30"/>
      <c r="RYQ23" s="30"/>
      <c r="RYT23" s="30"/>
      <c r="RYW23" s="30"/>
      <c r="RYZ23" s="30"/>
      <c r="RZC23" s="30"/>
      <c r="RZF23" s="30"/>
      <c r="RZI23" s="30"/>
      <c r="RZL23" s="30"/>
      <c r="RZO23" s="30"/>
      <c r="RZR23" s="31"/>
      <c r="RZS23" s="264"/>
      <c r="RZV23" s="30"/>
      <c r="RZY23" s="30"/>
      <c r="SAB23" s="30"/>
      <c r="SAE23" s="30"/>
      <c r="SAH23" s="30"/>
      <c r="SAK23" s="30"/>
      <c r="SAN23" s="30"/>
      <c r="SAQ23" s="30"/>
      <c r="SAT23" s="30"/>
      <c r="SAW23" s="30"/>
      <c r="SAZ23" s="30"/>
      <c r="SBC23" s="30"/>
      <c r="SBF23" s="30"/>
      <c r="SBI23" s="30"/>
      <c r="SBL23" s="31"/>
      <c r="SBM23" s="264"/>
      <c r="SBP23" s="30"/>
      <c r="SBS23" s="30"/>
      <c r="SBV23" s="30"/>
      <c r="SBY23" s="30"/>
      <c r="SCB23" s="30"/>
      <c r="SCE23" s="30"/>
      <c r="SCH23" s="30"/>
      <c r="SCK23" s="30"/>
      <c r="SCN23" s="30"/>
      <c r="SCQ23" s="30"/>
      <c r="SCT23" s="30"/>
      <c r="SCW23" s="30"/>
      <c r="SCZ23" s="30"/>
      <c r="SDC23" s="30"/>
      <c r="SDF23" s="31"/>
      <c r="SDG23" s="264"/>
      <c r="SDJ23" s="30"/>
      <c r="SDM23" s="30"/>
      <c r="SDP23" s="30"/>
      <c r="SDS23" s="30"/>
      <c r="SDV23" s="30"/>
      <c r="SDY23" s="30"/>
      <c r="SEB23" s="30"/>
      <c r="SEE23" s="30"/>
      <c r="SEH23" s="30"/>
      <c r="SEK23" s="30"/>
      <c r="SEN23" s="30"/>
      <c r="SEQ23" s="30"/>
      <c r="SET23" s="30"/>
      <c r="SEW23" s="30"/>
      <c r="SEZ23" s="31"/>
      <c r="SFA23" s="264"/>
      <c r="SFD23" s="30"/>
      <c r="SFG23" s="30"/>
      <c r="SFJ23" s="30"/>
      <c r="SFM23" s="30"/>
      <c r="SFP23" s="30"/>
      <c r="SFS23" s="30"/>
      <c r="SFV23" s="30"/>
      <c r="SFY23" s="30"/>
      <c r="SGB23" s="30"/>
      <c r="SGE23" s="30"/>
      <c r="SGH23" s="30"/>
      <c r="SGK23" s="30"/>
      <c r="SGN23" s="30"/>
      <c r="SGQ23" s="30"/>
      <c r="SGT23" s="31"/>
      <c r="SGU23" s="264"/>
      <c r="SGX23" s="30"/>
      <c r="SHA23" s="30"/>
      <c r="SHD23" s="30"/>
      <c r="SHG23" s="30"/>
      <c r="SHJ23" s="30"/>
      <c r="SHM23" s="30"/>
      <c r="SHP23" s="30"/>
      <c r="SHS23" s="30"/>
      <c r="SHV23" s="30"/>
      <c r="SHY23" s="30"/>
      <c r="SIB23" s="30"/>
      <c r="SIE23" s="30"/>
      <c r="SIH23" s="30"/>
      <c r="SIK23" s="30"/>
      <c r="SIN23" s="31"/>
      <c r="SIO23" s="264"/>
      <c r="SIR23" s="30"/>
      <c r="SIU23" s="30"/>
      <c r="SIX23" s="30"/>
      <c r="SJA23" s="30"/>
      <c r="SJD23" s="30"/>
      <c r="SJG23" s="30"/>
      <c r="SJJ23" s="30"/>
      <c r="SJM23" s="30"/>
      <c r="SJP23" s="30"/>
      <c r="SJS23" s="30"/>
      <c r="SJV23" s="30"/>
      <c r="SJY23" s="30"/>
      <c r="SKB23" s="30"/>
      <c r="SKE23" s="30"/>
      <c r="SKH23" s="31"/>
      <c r="SKI23" s="264"/>
      <c r="SKL23" s="30"/>
      <c r="SKO23" s="30"/>
      <c r="SKR23" s="30"/>
      <c r="SKU23" s="30"/>
      <c r="SKX23" s="30"/>
      <c r="SLA23" s="30"/>
      <c r="SLD23" s="30"/>
      <c r="SLG23" s="30"/>
      <c r="SLJ23" s="30"/>
      <c r="SLM23" s="30"/>
      <c r="SLP23" s="30"/>
      <c r="SLS23" s="30"/>
      <c r="SLV23" s="30"/>
      <c r="SLY23" s="30"/>
      <c r="SMB23" s="31"/>
      <c r="SMC23" s="264"/>
      <c r="SMF23" s="30"/>
      <c r="SMI23" s="30"/>
      <c r="SML23" s="30"/>
      <c r="SMO23" s="30"/>
      <c r="SMR23" s="30"/>
      <c r="SMU23" s="30"/>
      <c r="SMX23" s="30"/>
      <c r="SNA23" s="30"/>
      <c r="SND23" s="30"/>
      <c r="SNG23" s="30"/>
      <c r="SNJ23" s="30"/>
      <c r="SNM23" s="30"/>
      <c r="SNP23" s="30"/>
      <c r="SNS23" s="30"/>
      <c r="SNV23" s="31"/>
      <c r="SNW23" s="264"/>
      <c r="SNZ23" s="30"/>
      <c r="SOC23" s="30"/>
      <c r="SOF23" s="30"/>
      <c r="SOI23" s="30"/>
      <c r="SOL23" s="30"/>
      <c r="SOO23" s="30"/>
      <c r="SOR23" s="30"/>
      <c r="SOU23" s="30"/>
      <c r="SOX23" s="30"/>
      <c r="SPA23" s="30"/>
      <c r="SPD23" s="30"/>
      <c r="SPG23" s="30"/>
      <c r="SPJ23" s="30"/>
      <c r="SPM23" s="30"/>
      <c r="SPP23" s="31"/>
      <c r="SPQ23" s="264"/>
      <c r="SPT23" s="30"/>
      <c r="SPW23" s="30"/>
      <c r="SPZ23" s="30"/>
      <c r="SQC23" s="30"/>
      <c r="SQF23" s="30"/>
      <c r="SQI23" s="30"/>
      <c r="SQL23" s="30"/>
      <c r="SQO23" s="30"/>
      <c r="SQR23" s="30"/>
      <c r="SQU23" s="30"/>
      <c r="SQX23" s="30"/>
      <c r="SRA23" s="30"/>
      <c r="SRD23" s="30"/>
      <c r="SRG23" s="30"/>
      <c r="SRJ23" s="31"/>
      <c r="SRK23" s="264"/>
      <c r="SRN23" s="30"/>
      <c r="SRQ23" s="30"/>
      <c r="SRT23" s="30"/>
      <c r="SRW23" s="30"/>
      <c r="SRZ23" s="30"/>
      <c r="SSC23" s="30"/>
      <c r="SSF23" s="30"/>
      <c r="SSI23" s="30"/>
      <c r="SSL23" s="30"/>
      <c r="SSO23" s="30"/>
      <c r="SSR23" s="30"/>
      <c r="SSU23" s="30"/>
      <c r="SSX23" s="30"/>
      <c r="STA23" s="30"/>
      <c r="STD23" s="31"/>
      <c r="STE23" s="264"/>
      <c r="STH23" s="30"/>
      <c r="STK23" s="30"/>
      <c r="STN23" s="30"/>
      <c r="STQ23" s="30"/>
      <c r="STT23" s="30"/>
      <c r="STW23" s="30"/>
      <c r="STZ23" s="30"/>
      <c r="SUC23" s="30"/>
      <c r="SUF23" s="30"/>
      <c r="SUI23" s="30"/>
      <c r="SUL23" s="30"/>
      <c r="SUO23" s="30"/>
      <c r="SUR23" s="30"/>
      <c r="SUU23" s="30"/>
      <c r="SUX23" s="31"/>
      <c r="SUY23" s="264"/>
      <c r="SVB23" s="30"/>
      <c r="SVE23" s="30"/>
      <c r="SVH23" s="30"/>
      <c r="SVK23" s="30"/>
      <c r="SVN23" s="30"/>
      <c r="SVQ23" s="30"/>
      <c r="SVT23" s="30"/>
      <c r="SVW23" s="30"/>
      <c r="SVZ23" s="30"/>
      <c r="SWC23" s="30"/>
      <c r="SWF23" s="30"/>
      <c r="SWI23" s="30"/>
      <c r="SWL23" s="30"/>
      <c r="SWO23" s="30"/>
      <c r="SWR23" s="31"/>
      <c r="SWS23" s="264"/>
      <c r="SWV23" s="30"/>
      <c r="SWY23" s="30"/>
      <c r="SXB23" s="30"/>
      <c r="SXE23" s="30"/>
      <c r="SXH23" s="30"/>
      <c r="SXK23" s="30"/>
      <c r="SXN23" s="30"/>
      <c r="SXQ23" s="30"/>
      <c r="SXT23" s="30"/>
      <c r="SXW23" s="30"/>
      <c r="SXZ23" s="30"/>
      <c r="SYC23" s="30"/>
      <c r="SYF23" s="30"/>
      <c r="SYI23" s="30"/>
      <c r="SYL23" s="31"/>
      <c r="SYM23" s="264"/>
      <c r="SYP23" s="30"/>
      <c r="SYS23" s="30"/>
      <c r="SYV23" s="30"/>
      <c r="SYY23" s="30"/>
      <c r="SZB23" s="30"/>
      <c r="SZE23" s="30"/>
      <c r="SZH23" s="30"/>
      <c r="SZK23" s="30"/>
      <c r="SZN23" s="30"/>
      <c r="SZQ23" s="30"/>
      <c r="SZT23" s="30"/>
      <c r="SZW23" s="30"/>
      <c r="SZZ23" s="30"/>
      <c r="TAC23" s="30"/>
      <c r="TAF23" s="31"/>
      <c r="TAG23" s="264"/>
      <c r="TAJ23" s="30"/>
      <c r="TAM23" s="30"/>
      <c r="TAP23" s="30"/>
      <c r="TAS23" s="30"/>
      <c r="TAV23" s="30"/>
      <c r="TAY23" s="30"/>
      <c r="TBB23" s="30"/>
      <c r="TBE23" s="30"/>
      <c r="TBH23" s="30"/>
      <c r="TBK23" s="30"/>
      <c r="TBN23" s="30"/>
      <c r="TBQ23" s="30"/>
      <c r="TBT23" s="30"/>
      <c r="TBW23" s="30"/>
      <c r="TBZ23" s="31"/>
      <c r="TCA23" s="264"/>
      <c r="TCD23" s="30"/>
      <c r="TCG23" s="30"/>
      <c r="TCJ23" s="30"/>
      <c r="TCM23" s="30"/>
      <c r="TCP23" s="30"/>
      <c r="TCS23" s="30"/>
      <c r="TCV23" s="30"/>
      <c r="TCY23" s="30"/>
      <c r="TDB23" s="30"/>
      <c r="TDE23" s="30"/>
      <c r="TDH23" s="30"/>
      <c r="TDK23" s="30"/>
      <c r="TDN23" s="30"/>
      <c r="TDQ23" s="30"/>
      <c r="TDT23" s="31"/>
      <c r="TDU23" s="264"/>
      <c r="TDX23" s="30"/>
      <c r="TEA23" s="30"/>
      <c r="TED23" s="30"/>
      <c r="TEG23" s="30"/>
      <c r="TEJ23" s="30"/>
      <c r="TEM23" s="30"/>
      <c r="TEP23" s="30"/>
      <c r="TES23" s="30"/>
      <c r="TEV23" s="30"/>
      <c r="TEY23" s="30"/>
      <c r="TFB23" s="30"/>
      <c r="TFE23" s="30"/>
      <c r="TFH23" s="30"/>
      <c r="TFK23" s="30"/>
      <c r="TFN23" s="31"/>
      <c r="TFO23" s="264"/>
      <c r="TFR23" s="30"/>
      <c r="TFU23" s="30"/>
      <c r="TFX23" s="30"/>
      <c r="TGA23" s="30"/>
      <c r="TGD23" s="30"/>
      <c r="TGG23" s="30"/>
      <c r="TGJ23" s="30"/>
      <c r="TGM23" s="30"/>
      <c r="TGP23" s="30"/>
      <c r="TGS23" s="30"/>
      <c r="TGV23" s="30"/>
      <c r="TGY23" s="30"/>
      <c r="THB23" s="30"/>
      <c r="THE23" s="30"/>
      <c r="THH23" s="31"/>
      <c r="THI23" s="264"/>
      <c r="THL23" s="30"/>
      <c r="THO23" s="30"/>
      <c r="THR23" s="30"/>
      <c r="THU23" s="30"/>
      <c r="THX23" s="30"/>
      <c r="TIA23" s="30"/>
      <c r="TID23" s="30"/>
      <c r="TIG23" s="30"/>
      <c r="TIJ23" s="30"/>
      <c r="TIM23" s="30"/>
      <c r="TIP23" s="30"/>
      <c r="TIS23" s="30"/>
      <c r="TIV23" s="30"/>
      <c r="TIY23" s="30"/>
      <c r="TJB23" s="31"/>
      <c r="TJC23" s="264"/>
      <c r="TJF23" s="30"/>
      <c r="TJI23" s="30"/>
      <c r="TJL23" s="30"/>
      <c r="TJO23" s="30"/>
      <c r="TJR23" s="30"/>
      <c r="TJU23" s="30"/>
      <c r="TJX23" s="30"/>
      <c r="TKA23" s="30"/>
      <c r="TKD23" s="30"/>
      <c r="TKG23" s="30"/>
      <c r="TKJ23" s="30"/>
      <c r="TKM23" s="30"/>
      <c r="TKP23" s="30"/>
      <c r="TKS23" s="30"/>
      <c r="TKV23" s="31"/>
      <c r="TKW23" s="264"/>
      <c r="TKZ23" s="30"/>
      <c r="TLC23" s="30"/>
      <c r="TLF23" s="30"/>
      <c r="TLI23" s="30"/>
      <c r="TLL23" s="30"/>
      <c r="TLO23" s="30"/>
      <c r="TLR23" s="30"/>
      <c r="TLU23" s="30"/>
      <c r="TLX23" s="30"/>
      <c r="TMA23" s="30"/>
      <c r="TMD23" s="30"/>
      <c r="TMG23" s="30"/>
      <c r="TMJ23" s="30"/>
      <c r="TMM23" s="30"/>
      <c r="TMP23" s="31"/>
      <c r="TMQ23" s="264"/>
      <c r="TMT23" s="30"/>
      <c r="TMW23" s="30"/>
      <c r="TMZ23" s="30"/>
      <c r="TNC23" s="30"/>
      <c r="TNF23" s="30"/>
      <c r="TNI23" s="30"/>
      <c r="TNL23" s="30"/>
      <c r="TNO23" s="30"/>
      <c r="TNR23" s="30"/>
      <c r="TNU23" s="30"/>
      <c r="TNX23" s="30"/>
      <c r="TOA23" s="30"/>
      <c r="TOD23" s="30"/>
      <c r="TOG23" s="30"/>
      <c r="TOJ23" s="31"/>
      <c r="TOK23" s="264"/>
      <c r="TON23" s="30"/>
      <c r="TOQ23" s="30"/>
      <c r="TOT23" s="30"/>
      <c r="TOW23" s="30"/>
      <c r="TOZ23" s="30"/>
      <c r="TPC23" s="30"/>
      <c r="TPF23" s="30"/>
      <c r="TPI23" s="30"/>
      <c r="TPL23" s="30"/>
      <c r="TPO23" s="30"/>
      <c r="TPR23" s="30"/>
      <c r="TPU23" s="30"/>
      <c r="TPX23" s="30"/>
      <c r="TQA23" s="30"/>
      <c r="TQD23" s="31"/>
      <c r="TQE23" s="264"/>
      <c r="TQH23" s="30"/>
      <c r="TQK23" s="30"/>
      <c r="TQN23" s="30"/>
      <c r="TQQ23" s="30"/>
      <c r="TQT23" s="30"/>
      <c r="TQW23" s="30"/>
      <c r="TQZ23" s="30"/>
      <c r="TRC23" s="30"/>
      <c r="TRF23" s="30"/>
      <c r="TRI23" s="30"/>
      <c r="TRL23" s="30"/>
      <c r="TRO23" s="30"/>
      <c r="TRR23" s="30"/>
      <c r="TRU23" s="30"/>
      <c r="TRX23" s="31"/>
      <c r="TRY23" s="264"/>
      <c r="TSB23" s="30"/>
      <c r="TSE23" s="30"/>
      <c r="TSH23" s="30"/>
      <c r="TSK23" s="30"/>
      <c r="TSN23" s="30"/>
      <c r="TSQ23" s="30"/>
      <c r="TST23" s="30"/>
      <c r="TSW23" s="30"/>
      <c r="TSZ23" s="30"/>
      <c r="TTC23" s="30"/>
      <c r="TTF23" s="30"/>
      <c r="TTI23" s="30"/>
      <c r="TTL23" s="30"/>
      <c r="TTO23" s="30"/>
      <c r="TTR23" s="31"/>
      <c r="TTS23" s="264"/>
      <c r="TTV23" s="30"/>
      <c r="TTY23" s="30"/>
      <c r="TUB23" s="30"/>
      <c r="TUE23" s="30"/>
      <c r="TUH23" s="30"/>
      <c r="TUK23" s="30"/>
      <c r="TUN23" s="30"/>
      <c r="TUQ23" s="30"/>
      <c r="TUT23" s="30"/>
      <c r="TUW23" s="30"/>
      <c r="TUZ23" s="30"/>
      <c r="TVC23" s="30"/>
      <c r="TVF23" s="30"/>
      <c r="TVI23" s="30"/>
      <c r="TVL23" s="31"/>
      <c r="TVM23" s="264"/>
      <c r="TVP23" s="30"/>
      <c r="TVS23" s="30"/>
      <c r="TVV23" s="30"/>
      <c r="TVY23" s="30"/>
      <c r="TWB23" s="30"/>
      <c r="TWE23" s="30"/>
      <c r="TWH23" s="30"/>
      <c r="TWK23" s="30"/>
      <c r="TWN23" s="30"/>
      <c r="TWQ23" s="30"/>
      <c r="TWT23" s="30"/>
      <c r="TWW23" s="30"/>
      <c r="TWZ23" s="30"/>
      <c r="TXC23" s="30"/>
      <c r="TXF23" s="31"/>
      <c r="TXG23" s="264"/>
      <c r="TXJ23" s="30"/>
      <c r="TXM23" s="30"/>
      <c r="TXP23" s="30"/>
      <c r="TXS23" s="30"/>
      <c r="TXV23" s="30"/>
      <c r="TXY23" s="30"/>
      <c r="TYB23" s="30"/>
      <c r="TYE23" s="30"/>
      <c r="TYH23" s="30"/>
      <c r="TYK23" s="30"/>
      <c r="TYN23" s="30"/>
      <c r="TYQ23" s="30"/>
      <c r="TYT23" s="30"/>
      <c r="TYW23" s="30"/>
      <c r="TYZ23" s="31"/>
      <c r="TZA23" s="264"/>
      <c r="TZD23" s="30"/>
      <c r="TZG23" s="30"/>
      <c r="TZJ23" s="30"/>
      <c r="TZM23" s="30"/>
      <c r="TZP23" s="30"/>
      <c r="TZS23" s="30"/>
      <c r="TZV23" s="30"/>
      <c r="TZY23" s="30"/>
      <c r="UAB23" s="30"/>
      <c r="UAE23" s="30"/>
      <c r="UAH23" s="30"/>
      <c r="UAK23" s="30"/>
      <c r="UAN23" s="30"/>
      <c r="UAQ23" s="30"/>
      <c r="UAT23" s="31"/>
      <c r="UAU23" s="264"/>
      <c r="UAX23" s="30"/>
      <c r="UBA23" s="30"/>
      <c r="UBD23" s="30"/>
      <c r="UBG23" s="30"/>
      <c r="UBJ23" s="30"/>
      <c r="UBM23" s="30"/>
      <c r="UBP23" s="30"/>
      <c r="UBS23" s="30"/>
      <c r="UBV23" s="30"/>
      <c r="UBY23" s="30"/>
      <c r="UCB23" s="30"/>
      <c r="UCE23" s="30"/>
      <c r="UCH23" s="30"/>
      <c r="UCK23" s="30"/>
      <c r="UCN23" s="31"/>
      <c r="UCO23" s="264"/>
      <c r="UCR23" s="30"/>
      <c r="UCU23" s="30"/>
      <c r="UCX23" s="30"/>
      <c r="UDA23" s="30"/>
      <c r="UDD23" s="30"/>
      <c r="UDG23" s="30"/>
      <c r="UDJ23" s="30"/>
      <c r="UDM23" s="30"/>
      <c r="UDP23" s="30"/>
      <c r="UDS23" s="30"/>
      <c r="UDV23" s="30"/>
      <c r="UDY23" s="30"/>
      <c r="UEB23" s="30"/>
      <c r="UEE23" s="30"/>
      <c r="UEH23" s="31"/>
      <c r="UEI23" s="264"/>
      <c r="UEL23" s="30"/>
      <c r="UEO23" s="30"/>
      <c r="UER23" s="30"/>
      <c r="UEU23" s="30"/>
      <c r="UEX23" s="30"/>
      <c r="UFA23" s="30"/>
      <c r="UFD23" s="30"/>
      <c r="UFG23" s="30"/>
      <c r="UFJ23" s="30"/>
      <c r="UFM23" s="30"/>
      <c r="UFP23" s="30"/>
      <c r="UFS23" s="30"/>
      <c r="UFV23" s="30"/>
      <c r="UFY23" s="30"/>
      <c r="UGB23" s="31"/>
      <c r="UGC23" s="264"/>
      <c r="UGF23" s="30"/>
      <c r="UGI23" s="30"/>
      <c r="UGL23" s="30"/>
      <c r="UGO23" s="30"/>
      <c r="UGR23" s="30"/>
      <c r="UGU23" s="30"/>
      <c r="UGX23" s="30"/>
      <c r="UHA23" s="30"/>
      <c r="UHD23" s="30"/>
      <c r="UHG23" s="30"/>
      <c r="UHJ23" s="30"/>
      <c r="UHM23" s="30"/>
      <c r="UHP23" s="30"/>
      <c r="UHS23" s="30"/>
      <c r="UHV23" s="31"/>
      <c r="UHW23" s="264"/>
      <c r="UHZ23" s="30"/>
      <c r="UIC23" s="30"/>
      <c r="UIF23" s="30"/>
      <c r="UII23" s="30"/>
      <c r="UIL23" s="30"/>
      <c r="UIO23" s="30"/>
      <c r="UIR23" s="30"/>
      <c r="UIU23" s="30"/>
      <c r="UIX23" s="30"/>
      <c r="UJA23" s="30"/>
      <c r="UJD23" s="30"/>
      <c r="UJG23" s="30"/>
      <c r="UJJ23" s="30"/>
      <c r="UJM23" s="30"/>
      <c r="UJP23" s="31"/>
      <c r="UJQ23" s="264"/>
      <c r="UJT23" s="30"/>
      <c r="UJW23" s="30"/>
      <c r="UJZ23" s="30"/>
      <c r="UKC23" s="30"/>
      <c r="UKF23" s="30"/>
      <c r="UKI23" s="30"/>
      <c r="UKL23" s="30"/>
      <c r="UKO23" s="30"/>
      <c r="UKR23" s="30"/>
      <c r="UKU23" s="30"/>
      <c r="UKX23" s="30"/>
      <c r="ULA23" s="30"/>
      <c r="ULD23" s="30"/>
      <c r="ULG23" s="30"/>
      <c r="ULJ23" s="31"/>
      <c r="ULK23" s="264"/>
      <c r="ULN23" s="30"/>
      <c r="ULQ23" s="30"/>
      <c r="ULT23" s="30"/>
      <c r="ULW23" s="30"/>
      <c r="ULZ23" s="30"/>
      <c r="UMC23" s="30"/>
      <c r="UMF23" s="30"/>
      <c r="UMI23" s="30"/>
      <c r="UML23" s="30"/>
      <c r="UMO23" s="30"/>
      <c r="UMR23" s="30"/>
      <c r="UMU23" s="30"/>
      <c r="UMX23" s="30"/>
      <c r="UNA23" s="30"/>
      <c r="UND23" s="31"/>
      <c r="UNE23" s="264"/>
      <c r="UNH23" s="30"/>
      <c r="UNK23" s="30"/>
      <c r="UNN23" s="30"/>
      <c r="UNQ23" s="30"/>
      <c r="UNT23" s="30"/>
      <c r="UNW23" s="30"/>
      <c r="UNZ23" s="30"/>
      <c r="UOC23" s="30"/>
      <c r="UOF23" s="30"/>
      <c r="UOI23" s="30"/>
      <c r="UOL23" s="30"/>
      <c r="UOO23" s="30"/>
      <c r="UOR23" s="30"/>
      <c r="UOU23" s="30"/>
      <c r="UOX23" s="31"/>
      <c r="UOY23" s="264"/>
      <c r="UPB23" s="30"/>
      <c r="UPE23" s="30"/>
      <c r="UPH23" s="30"/>
      <c r="UPK23" s="30"/>
      <c r="UPN23" s="30"/>
      <c r="UPQ23" s="30"/>
      <c r="UPT23" s="30"/>
      <c r="UPW23" s="30"/>
      <c r="UPZ23" s="30"/>
      <c r="UQC23" s="30"/>
      <c r="UQF23" s="30"/>
      <c r="UQI23" s="30"/>
      <c r="UQL23" s="30"/>
      <c r="UQO23" s="30"/>
      <c r="UQR23" s="31"/>
      <c r="UQS23" s="264"/>
      <c r="UQV23" s="30"/>
      <c r="UQY23" s="30"/>
      <c r="URB23" s="30"/>
      <c r="URE23" s="30"/>
      <c r="URH23" s="30"/>
      <c r="URK23" s="30"/>
      <c r="URN23" s="30"/>
      <c r="URQ23" s="30"/>
      <c r="URT23" s="30"/>
      <c r="URW23" s="30"/>
      <c r="URZ23" s="30"/>
      <c r="USC23" s="30"/>
      <c r="USF23" s="30"/>
      <c r="USI23" s="30"/>
      <c r="USL23" s="31"/>
      <c r="USM23" s="264"/>
      <c r="USP23" s="30"/>
      <c r="USS23" s="30"/>
      <c r="USV23" s="30"/>
      <c r="USY23" s="30"/>
      <c r="UTB23" s="30"/>
      <c r="UTE23" s="30"/>
      <c r="UTH23" s="30"/>
      <c r="UTK23" s="30"/>
      <c r="UTN23" s="30"/>
      <c r="UTQ23" s="30"/>
      <c r="UTT23" s="30"/>
      <c r="UTW23" s="30"/>
      <c r="UTZ23" s="30"/>
      <c r="UUC23" s="30"/>
      <c r="UUF23" s="31"/>
      <c r="UUG23" s="264"/>
      <c r="UUJ23" s="30"/>
      <c r="UUM23" s="30"/>
      <c r="UUP23" s="30"/>
      <c r="UUS23" s="30"/>
      <c r="UUV23" s="30"/>
      <c r="UUY23" s="30"/>
      <c r="UVB23" s="30"/>
      <c r="UVE23" s="30"/>
      <c r="UVH23" s="30"/>
      <c r="UVK23" s="30"/>
      <c r="UVN23" s="30"/>
      <c r="UVQ23" s="30"/>
      <c r="UVT23" s="30"/>
      <c r="UVW23" s="30"/>
      <c r="UVZ23" s="31"/>
      <c r="UWA23" s="264"/>
      <c r="UWD23" s="30"/>
      <c r="UWG23" s="30"/>
      <c r="UWJ23" s="30"/>
      <c r="UWM23" s="30"/>
      <c r="UWP23" s="30"/>
      <c r="UWS23" s="30"/>
      <c r="UWV23" s="30"/>
      <c r="UWY23" s="30"/>
      <c r="UXB23" s="30"/>
      <c r="UXE23" s="30"/>
      <c r="UXH23" s="30"/>
      <c r="UXK23" s="30"/>
      <c r="UXN23" s="30"/>
      <c r="UXQ23" s="30"/>
      <c r="UXT23" s="31"/>
      <c r="UXU23" s="264"/>
      <c r="UXX23" s="30"/>
      <c r="UYA23" s="30"/>
      <c r="UYD23" s="30"/>
      <c r="UYG23" s="30"/>
      <c r="UYJ23" s="30"/>
      <c r="UYM23" s="30"/>
      <c r="UYP23" s="30"/>
      <c r="UYS23" s="30"/>
      <c r="UYV23" s="30"/>
      <c r="UYY23" s="30"/>
      <c r="UZB23" s="30"/>
      <c r="UZE23" s="30"/>
      <c r="UZH23" s="30"/>
      <c r="UZK23" s="30"/>
      <c r="UZN23" s="31"/>
      <c r="UZO23" s="264"/>
      <c r="UZR23" s="30"/>
      <c r="UZU23" s="30"/>
      <c r="UZX23" s="30"/>
      <c r="VAA23" s="30"/>
      <c r="VAD23" s="30"/>
      <c r="VAG23" s="30"/>
      <c r="VAJ23" s="30"/>
      <c r="VAM23" s="30"/>
      <c r="VAP23" s="30"/>
      <c r="VAS23" s="30"/>
      <c r="VAV23" s="30"/>
      <c r="VAY23" s="30"/>
      <c r="VBB23" s="30"/>
      <c r="VBE23" s="30"/>
      <c r="VBH23" s="31"/>
      <c r="VBI23" s="264"/>
      <c r="VBL23" s="30"/>
      <c r="VBO23" s="30"/>
      <c r="VBR23" s="30"/>
      <c r="VBU23" s="30"/>
      <c r="VBX23" s="30"/>
      <c r="VCA23" s="30"/>
      <c r="VCD23" s="30"/>
      <c r="VCG23" s="30"/>
      <c r="VCJ23" s="30"/>
      <c r="VCM23" s="30"/>
      <c r="VCP23" s="30"/>
      <c r="VCS23" s="30"/>
      <c r="VCV23" s="30"/>
      <c r="VCY23" s="30"/>
      <c r="VDB23" s="31"/>
      <c r="VDC23" s="264"/>
      <c r="VDF23" s="30"/>
      <c r="VDI23" s="30"/>
      <c r="VDL23" s="30"/>
      <c r="VDO23" s="30"/>
      <c r="VDR23" s="30"/>
      <c r="VDU23" s="30"/>
      <c r="VDX23" s="30"/>
      <c r="VEA23" s="30"/>
      <c r="VED23" s="30"/>
      <c r="VEG23" s="30"/>
      <c r="VEJ23" s="30"/>
      <c r="VEM23" s="30"/>
      <c r="VEP23" s="30"/>
      <c r="VES23" s="30"/>
      <c r="VEV23" s="31"/>
      <c r="VEW23" s="264"/>
      <c r="VEZ23" s="30"/>
      <c r="VFC23" s="30"/>
      <c r="VFF23" s="30"/>
      <c r="VFI23" s="30"/>
      <c r="VFL23" s="30"/>
      <c r="VFO23" s="30"/>
      <c r="VFR23" s="30"/>
      <c r="VFU23" s="30"/>
      <c r="VFX23" s="30"/>
      <c r="VGA23" s="30"/>
      <c r="VGD23" s="30"/>
      <c r="VGG23" s="30"/>
      <c r="VGJ23" s="30"/>
      <c r="VGM23" s="30"/>
      <c r="VGP23" s="31"/>
      <c r="VGQ23" s="264"/>
      <c r="VGT23" s="30"/>
      <c r="VGW23" s="30"/>
      <c r="VGZ23" s="30"/>
      <c r="VHC23" s="30"/>
      <c r="VHF23" s="30"/>
      <c r="VHI23" s="30"/>
      <c r="VHL23" s="30"/>
      <c r="VHO23" s="30"/>
      <c r="VHR23" s="30"/>
      <c r="VHU23" s="30"/>
      <c r="VHX23" s="30"/>
      <c r="VIA23" s="30"/>
      <c r="VID23" s="30"/>
      <c r="VIG23" s="30"/>
      <c r="VIJ23" s="31"/>
      <c r="VIK23" s="264"/>
      <c r="VIN23" s="30"/>
      <c r="VIQ23" s="30"/>
      <c r="VIT23" s="30"/>
      <c r="VIW23" s="30"/>
      <c r="VIZ23" s="30"/>
      <c r="VJC23" s="30"/>
      <c r="VJF23" s="30"/>
      <c r="VJI23" s="30"/>
      <c r="VJL23" s="30"/>
      <c r="VJO23" s="30"/>
      <c r="VJR23" s="30"/>
      <c r="VJU23" s="30"/>
      <c r="VJX23" s="30"/>
      <c r="VKA23" s="30"/>
      <c r="VKD23" s="31"/>
      <c r="VKE23" s="264"/>
      <c r="VKH23" s="30"/>
      <c r="VKK23" s="30"/>
      <c r="VKN23" s="30"/>
      <c r="VKQ23" s="30"/>
      <c r="VKT23" s="30"/>
      <c r="VKW23" s="30"/>
      <c r="VKZ23" s="30"/>
      <c r="VLC23" s="30"/>
      <c r="VLF23" s="30"/>
      <c r="VLI23" s="30"/>
      <c r="VLL23" s="30"/>
      <c r="VLO23" s="30"/>
      <c r="VLR23" s="30"/>
      <c r="VLU23" s="30"/>
      <c r="VLX23" s="31"/>
      <c r="VLY23" s="264"/>
      <c r="VMB23" s="30"/>
      <c r="VME23" s="30"/>
      <c r="VMH23" s="30"/>
      <c r="VMK23" s="30"/>
      <c r="VMN23" s="30"/>
      <c r="VMQ23" s="30"/>
      <c r="VMT23" s="30"/>
      <c r="VMW23" s="30"/>
      <c r="VMZ23" s="30"/>
      <c r="VNC23" s="30"/>
      <c r="VNF23" s="30"/>
      <c r="VNI23" s="30"/>
      <c r="VNL23" s="30"/>
      <c r="VNO23" s="30"/>
      <c r="VNR23" s="31"/>
      <c r="VNS23" s="264"/>
      <c r="VNV23" s="30"/>
      <c r="VNY23" s="30"/>
      <c r="VOB23" s="30"/>
      <c r="VOE23" s="30"/>
      <c r="VOH23" s="30"/>
      <c r="VOK23" s="30"/>
      <c r="VON23" s="30"/>
      <c r="VOQ23" s="30"/>
      <c r="VOT23" s="30"/>
      <c r="VOW23" s="30"/>
      <c r="VOZ23" s="30"/>
      <c r="VPC23" s="30"/>
      <c r="VPF23" s="30"/>
      <c r="VPI23" s="30"/>
      <c r="VPL23" s="31"/>
      <c r="VPM23" s="264"/>
      <c r="VPP23" s="30"/>
      <c r="VPS23" s="30"/>
      <c r="VPV23" s="30"/>
      <c r="VPY23" s="30"/>
      <c r="VQB23" s="30"/>
      <c r="VQE23" s="30"/>
      <c r="VQH23" s="30"/>
      <c r="VQK23" s="30"/>
      <c r="VQN23" s="30"/>
      <c r="VQQ23" s="30"/>
      <c r="VQT23" s="30"/>
      <c r="VQW23" s="30"/>
      <c r="VQZ23" s="30"/>
      <c r="VRC23" s="30"/>
      <c r="VRF23" s="31"/>
      <c r="VRG23" s="264"/>
      <c r="VRJ23" s="30"/>
      <c r="VRM23" s="30"/>
      <c r="VRP23" s="30"/>
      <c r="VRS23" s="30"/>
      <c r="VRV23" s="30"/>
      <c r="VRY23" s="30"/>
      <c r="VSB23" s="30"/>
      <c r="VSE23" s="30"/>
      <c r="VSH23" s="30"/>
      <c r="VSK23" s="30"/>
      <c r="VSN23" s="30"/>
      <c r="VSQ23" s="30"/>
      <c r="VST23" s="30"/>
      <c r="VSW23" s="30"/>
      <c r="VSZ23" s="31"/>
      <c r="VTA23" s="264"/>
      <c r="VTD23" s="30"/>
      <c r="VTG23" s="30"/>
      <c r="VTJ23" s="30"/>
      <c r="VTM23" s="30"/>
      <c r="VTP23" s="30"/>
      <c r="VTS23" s="30"/>
      <c r="VTV23" s="30"/>
      <c r="VTY23" s="30"/>
      <c r="VUB23" s="30"/>
      <c r="VUE23" s="30"/>
      <c r="VUH23" s="30"/>
      <c r="VUK23" s="30"/>
      <c r="VUN23" s="30"/>
      <c r="VUQ23" s="30"/>
      <c r="VUT23" s="31"/>
      <c r="VUU23" s="264"/>
      <c r="VUX23" s="30"/>
      <c r="VVA23" s="30"/>
      <c r="VVD23" s="30"/>
      <c r="VVG23" s="30"/>
      <c r="VVJ23" s="30"/>
      <c r="VVM23" s="30"/>
      <c r="VVP23" s="30"/>
      <c r="VVS23" s="30"/>
      <c r="VVV23" s="30"/>
      <c r="VVY23" s="30"/>
      <c r="VWB23" s="30"/>
      <c r="VWE23" s="30"/>
      <c r="VWH23" s="30"/>
      <c r="VWK23" s="30"/>
      <c r="VWN23" s="31"/>
      <c r="VWO23" s="264"/>
      <c r="VWR23" s="30"/>
      <c r="VWU23" s="30"/>
      <c r="VWX23" s="30"/>
      <c r="VXA23" s="30"/>
      <c r="VXD23" s="30"/>
      <c r="VXG23" s="30"/>
      <c r="VXJ23" s="30"/>
      <c r="VXM23" s="30"/>
      <c r="VXP23" s="30"/>
      <c r="VXS23" s="30"/>
      <c r="VXV23" s="30"/>
      <c r="VXY23" s="30"/>
      <c r="VYB23" s="30"/>
      <c r="VYE23" s="30"/>
      <c r="VYH23" s="31"/>
      <c r="VYI23" s="264"/>
      <c r="VYL23" s="30"/>
      <c r="VYO23" s="30"/>
      <c r="VYR23" s="30"/>
      <c r="VYU23" s="30"/>
      <c r="VYX23" s="30"/>
      <c r="VZA23" s="30"/>
      <c r="VZD23" s="30"/>
      <c r="VZG23" s="30"/>
      <c r="VZJ23" s="30"/>
      <c r="VZM23" s="30"/>
      <c r="VZP23" s="30"/>
      <c r="VZS23" s="30"/>
      <c r="VZV23" s="30"/>
      <c r="VZY23" s="30"/>
      <c r="WAB23" s="31"/>
      <c r="WAC23" s="264"/>
      <c r="WAF23" s="30"/>
      <c r="WAI23" s="30"/>
      <c r="WAL23" s="30"/>
      <c r="WAO23" s="30"/>
      <c r="WAR23" s="30"/>
      <c r="WAU23" s="30"/>
      <c r="WAX23" s="30"/>
      <c r="WBA23" s="30"/>
      <c r="WBD23" s="30"/>
      <c r="WBG23" s="30"/>
      <c r="WBJ23" s="30"/>
      <c r="WBM23" s="30"/>
      <c r="WBP23" s="30"/>
      <c r="WBS23" s="30"/>
      <c r="WBV23" s="31"/>
      <c r="WBW23" s="264"/>
      <c r="WBZ23" s="30"/>
      <c r="WCC23" s="30"/>
      <c r="WCF23" s="30"/>
      <c r="WCI23" s="30"/>
      <c r="WCL23" s="30"/>
      <c r="WCO23" s="30"/>
      <c r="WCR23" s="30"/>
      <c r="WCU23" s="30"/>
      <c r="WCX23" s="30"/>
      <c r="WDA23" s="30"/>
      <c r="WDD23" s="30"/>
      <c r="WDG23" s="30"/>
      <c r="WDJ23" s="30"/>
      <c r="WDM23" s="30"/>
      <c r="WDP23" s="31"/>
      <c r="WDQ23" s="264"/>
      <c r="WDT23" s="30"/>
      <c r="WDW23" s="30"/>
      <c r="WDZ23" s="30"/>
      <c r="WEC23" s="30"/>
      <c r="WEF23" s="30"/>
      <c r="WEI23" s="30"/>
      <c r="WEL23" s="30"/>
      <c r="WEO23" s="30"/>
      <c r="WER23" s="30"/>
      <c r="WEU23" s="30"/>
      <c r="WEX23" s="30"/>
      <c r="WFA23" s="30"/>
      <c r="WFD23" s="30"/>
      <c r="WFG23" s="30"/>
      <c r="WFJ23" s="31"/>
      <c r="WFK23" s="264"/>
      <c r="WFN23" s="30"/>
      <c r="WFQ23" s="30"/>
      <c r="WFT23" s="30"/>
      <c r="WFW23" s="30"/>
      <c r="WFZ23" s="30"/>
      <c r="WGC23" s="30"/>
      <c r="WGF23" s="30"/>
      <c r="WGI23" s="30"/>
      <c r="WGL23" s="30"/>
      <c r="WGO23" s="30"/>
      <c r="WGR23" s="30"/>
      <c r="WGU23" s="30"/>
      <c r="WGX23" s="30"/>
      <c r="WHA23" s="30"/>
      <c r="WHD23" s="31"/>
      <c r="WHE23" s="264"/>
      <c r="WHH23" s="30"/>
      <c r="WHK23" s="30"/>
      <c r="WHN23" s="30"/>
      <c r="WHQ23" s="30"/>
      <c r="WHT23" s="30"/>
      <c r="WHW23" s="30"/>
      <c r="WHZ23" s="30"/>
      <c r="WIC23" s="30"/>
      <c r="WIF23" s="30"/>
      <c r="WII23" s="30"/>
      <c r="WIL23" s="30"/>
      <c r="WIO23" s="30"/>
      <c r="WIR23" s="30"/>
      <c r="WIU23" s="30"/>
      <c r="WIX23" s="31"/>
      <c r="WIY23" s="264"/>
      <c r="WJB23" s="30"/>
      <c r="WJE23" s="30"/>
      <c r="WJH23" s="30"/>
      <c r="WJK23" s="30"/>
      <c r="WJN23" s="30"/>
      <c r="WJQ23" s="30"/>
      <c r="WJT23" s="30"/>
      <c r="WJW23" s="30"/>
      <c r="WJZ23" s="30"/>
      <c r="WKC23" s="30"/>
      <c r="WKF23" s="30"/>
      <c r="WKI23" s="30"/>
      <c r="WKL23" s="30"/>
      <c r="WKO23" s="30"/>
      <c r="WKR23" s="31"/>
      <c r="WKS23" s="264"/>
      <c r="WKV23" s="30"/>
      <c r="WKY23" s="30"/>
      <c r="WLB23" s="30"/>
      <c r="WLE23" s="30"/>
      <c r="WLH23" s="30"/>
      <c r="WLK23" s="30"/>
      <c r="WLN23" s="30"/>
      <c r="WLQ23" s="30"/>
      <c r="WLT23" s="30"/>
      <c r="WLW23" s="30"/>
      <c r="WLZ23" s="30"/>
      <c r="WMC23" s="30"/>
      <c r="WMF23" s="30"/>
      <c r="WMI23" s="30"/>
      <c r="WML23" s="31"/>
      <c r="WMM23" s="264"/>
      <c r="WMP23" s="30"/>
      <c r="WMS23" s="30"/>
      <c r="WMV23" s="30"/>
      <c r="WMY23" s="30"/>
      <c r="WNB23" s="30"/>
      <c r="WNE23" s="30"/>
      <c r="WNH23" s="30"/>
      <c r="WNK23" s="30"/>
      <c r="WNN23" s="30"/>
      <c r="WNQ23" s="30"/>
      <c r="WNT23" s="30"/>
      <c r="WNW23" s="30"/>
      <c r="WNZ23" s="30"/>
      <c r="WOC23" s="30"/>
      <c r="WOF23" s="31"/>
      <c r="WOG23" s="264"/>
      <c r="WOJ23" s="30"/>
      <c r="WOM23" s="30"/>
      <c r="WOP23" s="30"/>
      <c r="WOS23" s="30"/>
      <c r="WOV23" s="30"/>
      <c r="WOY23" s="30"/>
      <c r="WPB23" s="30"/>
      <c r="WPE23" s="30"/>
      <c r="WPH23" s="30"/>
      <c r="WPK23" s="30"/>
      <c r="WPN23" s="30"/>
      <c r="WPQ23" s="30"/>
      <c r="WPT23" s="30"/>
      <c r="WPW23" s="30"/>
      <c r="WPZ23" s="31"/>
      <c r="WQA23" s="264"/>
      <c r="WQD23" s="30"/>
      <c r="WQG23" s="30"/>
    </row>
    <row r="24" spans="1:1022 1025:2046 2049:3071 3074:4095 4098:5119 5122:6143 6146:7168 7171:8192 8195:9216 9219:11262 11265:12286 12289:13310 13313:14335 14338:15359 15362:15997" ht="15" thickBot="1" x14ac:dyDescent="0.4">
      <c r="A24" s="103" t="s">
        <v>92</v>
      </c>
      <c r="B24" s="289">
        <f>SUM(B4:B23)</f>
        <v>0</v>
      </c>
      <c r="C24" s="289">
        <f t="shared" ref="C24" si="15">SUM(C4:C23)</f>
        <v>20</v>
      </c>
      <c r="D24" s="286"/>
      <c r="E24" s="289">
        <f>SUM(E4:E23)</f>
        <v>0</v>
      </c>
      <c r="F24" s="289">
        <f t="shared" ref="F24" si="16">SUM(F4:F23)</f>
        <v>20</v>
      </c>
      <c r="G24" s="286"/>
      <c r="H24" s="289">
        <f>SUM(H4:H23)</f>
        <v>0</v>
      </c>
      <c r="I24" s="289">
        <f t="shared" ref="I24" si="17">SUM(I4:I23)</f>
        <v>20</v>
      </c>
      <c r="J24" s="286"/>
      <c r="K24" s="289">
        <f>SUM(K4:K23)</f>
        <v>0</v>
      </c>
      <c r="L24" s="289">
        <f t="shared" ref="L24" si="18">SUM(L4:L23)</f>
        <v>20</v>
      </c>
      <c r="M24" s="286"/>
      <c r="N24" s="289">
        <f>SUM(N4:N23)</f>
        <v>0</v>
      </c>
      <c r="O24" s="289">
        <f t="shared" ref="O24" si="19">SUM(O4:O23)</f>
        <v>20</v>
      </c>
      <c r="P24" s="286"/>
      <c r="Q24" s="289">
        <f>SUM(Q4:Q23)</f>
        <v>0</v>
      </c>
      <c r="R24" s="289">
        <f t="shared" ref="R24" si="20">SUM(R4:R23)</f>
        <v>20</v>
      </c>
      <c r="S24" s="286"/>
      <c r="T24" s="289">
        <f>SUM(T4:T23)</f>
        <v>0</v>
      </c>
      <c r="U24" s="289">
        <f t="shared" ref="U24" si="21">SUM(U4:U23)</f>
        <v>20</v>
      </c>
      <c r="V24" s="286"/>
      <c r="W24" s="289">
        <f>SUM(W4:W23)</f>
        <v>0</v>
      </c>
      <c r="X24" s="289">
        <f t="shared" ref="X24" si="22">SUM(X4:X23)</f>
        <v>20</v>
      </c>
      <c r="Y24" s="286"/>
      <c r="Z24" s="289">
        <f>SUM(Z4:Z23)</f>
        <v>0</v>
      </c>
      <c r="AA24" s="289">
        <f t="shared" ref="AA24" si="23">SUM(AA4:AA23)</f>
        <v>20</v>
      </c>
      <c r="AB24" s="286"/>
      <c r="AC24" s="289">
        <f>SUM(AC4:AC23)</f>
        <v>0</v>
      </c>
      <c r="AD24" s="289">
        <f t="shared" ref="AD24" si="24">SUM(AD4:AD23)</f>
        <v>20</v>
      </c>
      <c r="AE24" s="286"/>
      <c r="AF24" s="289">
        <f>SUM(AF4:AF23)</f>
        <v>0</v>
      </c>
      <c r="AG24" s="289">
        <f t="shared" ref="AG24" si="25">SUM(AG4:AG23)</f>
        <v>20</v>
      </c>
      <c r="AH24" s="286"/>
      <c r="AI24" s="289">
        <f>SUM(AI4:AI23)</f>
        <v>0</v>
      </c>
      <c r="AJ24" s="289">
        <f t="shared" ref="AJ24" si="26">SUM(AJ4:AJ23)</f>
        <v>20</v>
      </c>
      <c r="AK24" s="286"/>
      <c r="AL24" s="289">
        <f>SUM(AL4:AL23)</f>
        <v>0</v>
      </c>
      <c r="AM24" s="289">
        <f t="shared" ref="AM24" si="27">SUM(AM4:AM23)</f>
        <v>20</v>
      </c>
      <c r="AN24" s="286"/>
      <c r="AO24" s="289">
        <f>SUM(AO4:AO23)</f>
        <v>0</v>
      </c>
      <c r="AP24" s="289">
        <f t="shared" ref="AP24" si="28">SUM(AP4:AP23)</f>
        <v>20</v>
      </c>
      <c r="AQ24" s="286"/>
      <c r="AR24" s="289">
        <f>SUM(AR4:AR23)</f>
        <v>0</v>
      </c>
      <c r="AS24" s="289">
        <f t="shared" ref="AS24" si="29">SUM(AS4:AS23)</f>
        <v>20</v>
      </c>
      <c r="AT24" s="286"/>
    </row>
    <row r="25" spans="1:1022 1025:2046 2049:3071 3074:4095 4098:5119 5122:6143 6146:7168 7171:8192 8195:9216 9219:11262 11265:12286 12289:13310 13313:14335 14338:15359 15362:15997" ht="116.15" customHeight="1" thickBot="1" x14ac:dyDescent="0.4">
      <c r="A25" s="107" t="s">
        <v>85</v>
      </c>
      <c r="B25" s="388" t="e">
        <f>_xlfn.SINGLE('Totals From Field Assessment'!#REF!)</f>
        <v>#REF!</v>
      </c>
      <c r="C25" s="389"/>
      <c r="D25" s="389"/>
      <c r="E25" s="388" t="e">
        <f>_xlfn.SINGLE('Totals From Field Assessment'!#REF!)</f>
        <v>#REF!</v>
      </c>
      <c r="F25" s="389"/>
      <c r="G25" s="389"/>
      <c r="H25" s="388" t="e">
        <f>_xlfn.SINGLE('Totals From Field Assessment'!#REF!)</f>
        <v>#REF!</v>
      </c>
      <c r="I25" s="389"/>
      <c r="J25" s="389"/>
      <c r="K25" s="388" t="e">
        <f>_xlfn.SINGLE('Totals From Field Assessment'!#REF!)</f>
        <v>#REF!</v>
      </c>
      <c r="L25" s="389"/>
      <c r="M25" s="389"/>
      <c r="N25" s="388" t="e">
        <f>_xlfn.SINGLE('Totals From Field Assessment'!#REF!)</f>
        <v>#REF!</v>
      </c>
      <c r="O25" s="389"/>
      <c r="P25" s="389"/>
      <c r="Q25" s="388" t="e">
        <f>_xlfn.SINGLE('Totals From Field Assessment'!#REF!)</f>
        <v>#REF!</v>
      </c>
      <c r="R25" s="389"/>
      <c r="S25" s="389"/>
      <c r="T25" s="388" t="e">
        <f>_xlfn.SINGLE('Totals From Field Assessment'!#REF!)</f>
        <v>#REF!</v>
      </c>
      <c r="U25" s="389"/>
      <c r="V25" s="389"/>
      <c r="W25" s="388" t="e">
        <f>_xlfn.SINGLE('Totals From Field Assessment'!#REF!)</f>
        <v>#REF!</v>
      </c>
      <c r="X25" s="389"/>
      <c r="Y25" s="389"/>
      <c r="Z25" s="388" t="e">
        <f>_xlfn.SINGLE('Totals From Field Assessment'!#REF!)</f>
        <v>#REF!</v>
      </c>
      <c r="AA25" s="389"/>
      <c r="AB25" s="389"/>
      <c r="AC25" s="388" t="e">
        <f>_xlfn.SINGLE('Totals From Field Assessment'!#REF!)</f>
        <v>#REF!</v>
      </c>
      <c r="AD25" s="389"/>
      <c r="AE25" s="389"/>
      <c r="AF25" s="388" t="e">
        <f>_xlfn.SINGLE('Totals From Field Assessment'!#REF!)</f>
        <v>#REF!</v>
      </c>
      <c r="AG25" s="389"/>
      <c r="AH25" s="389"/>
      <c r="AI25" s="388" t="e">
        <f>_xlfn.SINGLE('Totals From Field Assessment'!#REF!)</f>
        <v>#REF!</v>
      </c>
      <c r="AJ25" s="389"/>
      <c r="AK25" s="389"/>
      <c r="AL25" s="388" t="e">
        <f>_xlfn.SINGLE('Totals From Field Assessment'!#REF!)</f>
        <v>#REF!</v>
      </c>
      <c r="AM25" s="389"/>
      <c r="AN25" s="389"/>
      <c r="AO25" s="388" t="e">
        <f>_xlfn.SINGLE('Totals From Field Assessment'!#REF!)</f>
        <v>#REF!</v>
      </c>
      <c r="AP25" s="389"/>
      <c r="AQ25" s="389"/>
      <c r="AR25" s="388" t="e">
        <f>_xlfn.SINGLE('Totals From Field Assessment'!#REF!)</f>
        <v>#REF!</v>
      </c>
      <c r="AS25" s="389"/>
      <c r="AT25" s="389"/>
    </row>
    <row r="26" spans="1:1022 1025:2046 2049:3071 3074:4095 4098:5119 5122:6143 6146:7168 7171:8192 8195:9216 9219:11262 11265:12286 12289:13310 13313:14335 14338:15359 15362:15997" ht="15" thickBot="1" x14ac:dyDescent="0.4">
      <c r="A26" s="103" t="s">
        <v>84</v>
      </c>
      <c r="B26" s="385">
        <v>1</v>
      </c>
      <c r="C26" s="386"/>
      <c r="D26" s="386"/>
      <c r="E26" s="385">
        <v>1</v>
      </c>
      <c r="F26" s="386"/>
      <c r="G26" s="386"/>
      <c r="H26" s="385">
        <v>3</v>
      </c>
      <c r="I26" s="386"/>
      <c r="J26" s="386"/>
      <c r="K26" s="385">
        <v>4</v>
      </c>
      <c r="L26" s="386"/>
      <c r="M26" s="386"/>
      <c r="N26" s="385">
        <v>5</v>
      </c>
      <c r="O26" s="386"/>
      <c r="P26" s="386"/>
      <c r="Q26" s="385">
        <v>6</v>
      </c>
      <c r="R26" s="386"/>
      <c r="S26" s="386"/>
      <c r="T26" s="385">
        <v>7</v>
      </c>
      <c r="U26" s="386"/>
      <c r="V26" s="386"/>
      <c r="W26" s="385">
        <v>8</v>
      </c>
      <c r="X26" s="386"/>
      <c r="Y26" s="386"/>
      <c r="Z26" s="385">
        <v>9</v>
      </c>
      <c r="AA26" s="386"/>
      <c r="AB26" s="386"/>
      <c r="AC26" s="385">
        <v>10</v>
      </c>
      <c r="AD26" s="386"/>
      <c r="AE26" s="386"/>
      <c r="AF26" s="385">
        <v>11</v>
      </c>
      <c r="AG26" s="386"/>
      <c r="AH26" s="386"/>
      <c r="AI26" s="385">
        <v>12</v>
      </c>
      <c r="AJ26" s="386"/>
      <c r="AK26" s="386"/>
      <c r="AL26" s="385">
        <v>13</v>
      </c>
      <c r="AM26" s="386"/>
      <c r="AN26" s="386"/>
      <c r="AO26" s="385">
        <v>14</v>
      </c>
      <c r="AP26" s="386"/>
      <c r="AQ26" s="386"/>
      <c r="AR26" s="385">
        <v>15</v>
      </c>
      <c r="AS26" s="386"/>
      <c r="AT26" s="387"/>
    </row>
    <row r="27" spans="1:1022 1025:2046 2049:3071 3074:4095 4098:5119 5122:6143 6146:7168 7171:8192 8195:9216 9219:11262 11265:12286 12289:13310 13313:14335 14338:15359 15362:15997" ht="15" thickBot="1" x14ac:dyDescent="0.4">
      <c r="A27" s="103" t="s">
        <v>94</v>
      </c>
      <c r="B27" s="383">
        <f>(SUM(B4:B23)/20)</f>
        <v>0</v>
      </c>
      <c r="C27" s="384"/>
      <c r="D27" s="384"/>
      <c r="E27" s="383">
        <f t="shared" ref="E27" si="30">(SUM(E4:E23)/20)</f>
        <v>0</v>
      </c>
      <c r="F27" s="384"/>
      <c r="G27" s="384"/>
      <c r="H27" s="383">
        <f t="shared" ref="H27" si="31">(SUM(H4:H23)/20)</f>
        <v>0</v>
      </c>
      <c r="I27" s="384"/>
      <c r="J27" s="384"/>
      <c r="K27" s="383">
        <f t="shared" ref="K27" si="32">(SUM(K4:K23)/20)</f>
        <v>0</v>
      </c>
      <c r="L27" s="384"/>
      <c r="M27" s="384"/>
      <c r="N27" s="383">
        <f t="shared" ref="N27" si="33">(SUM(N4:N23)/20)</f>
        <v>0</v>
      </c>
      <c r="O27" s="384"/>
      <c r="P27" s="384"/>
      <c r="Q27" s="383">
        <f t="shared" ref="Q27" si="34">(SUM(Q4:Q23)/20)</f>
        <v>0</v>
      </c>
      <c r="R27" s="384"/>
      <c r="S27" s="384"/>
      <c r="T27" s="383">
        <f t="shared" ref="T27" si="35">(SUM(T4:T23)/20)</f>
        <v>0</v>
      </c>
      <c r="U27" s="384"/>
      <c r="V27" s="384"/>
      <c r="W27" s="383">
        <f t="shared" ref="W27" si="36">(SUM(W4:W23)/20)</f>
        <v>0</v>
      </c>
      <c r="X27" s="384"/>
      <c r="Y27" s="384"/>
      <c r="Z27" s="383">
        <f t="shared" ref="Z27" si="37">(SUM(Z4:Z23)/20)</f>
        <v>0</v>
      </c>
      <c r="AA27" s="384"/>
      <c r="AB27" s="384"/>
      <c r="AC27" s="383">
        <f t="shared" ref="AC27" si="38">(SUM(AC4:AC23)/20)</f>
        <v>0</v>
      </c>
      <c r="AD27" s="384"/>
      <c r="AE27" s="384"/>
      <c r="AF27" s="383">
        <f t="shared" ref="AF27" si="39">(SUM(AF4:AF23)/20)</f>
        <v>0</v>
      </c>
      <c r="AG27" s="384"/>
      <c r="AH27" s="384"/>
      <c r="AI27" s="383">
        <f t="shared" ref="AI27" si="40">(SUM(AI4:AI23)/20)</f>
        <v>0</v>
      </c>
      <c r="AJ27" s="384"/>
      <c r="AK27" s="384"/>
      <c r="AL27" s="383">
        <f t="shared" ref="AL27" si="41">(SUM(AL4:AL23)/20)</f>
        <v>0</v>
      </c>
      <c r="AM27" s="384"/>
      <c r="AN27" s="384"/>
      <c r="AO27" s="383">
        <f t="shared" ref="AO27" si="42">(SUM(AO4:AO23)/20)</f>
        <v>0</v>
      </c>
      <c r="AP27" s="384"/>
      <c r="AQ27" s="384"/>
      <c r="AR27" s="383">
        <f t="shared" ref="AR27" si="43">(SUM(AR4:AR23)/20)</f>
        <v>0</v>
      </c>
      <c r="AS27" s="384"/>
      <c r="AT27" s="384"/>
    </row>
  </sheetData>
  <mergeCells count="90">
    <mergeCell ref="AC1:AE1"/>
    <mergeCell ref="AF1:AH1"/>
    <mergeCell ref="AI1:AK1"/>
    <mergeCell ref="B1:D1"/>
    <mergeCell ref="E1:G1"/>
    <mergeCell ref="H1:J1"/>
    <mergeCell ref="K1:M1"/>
    <mergeCell ref="N1:P1"/>
    <mergeCell ref="Q1:S1"/>
    <mergeCell ref="Q2:S2"/>
    <mergeCell ref="T2:V2"/>
    <mergeCell ref="T1:V1"/>
    <mergeCell ref="W1:Y1"/>
    <mergeCell ref="Z1:AB1"/>
    <mergeCell ref="B2:D2"/>
    <mergeCell ref="E2:G2"/>
    <mergeCell ref="H2:J2"/>
    <mergeCell ref="K2:M2"/>
    <mergeCell ref="N2:P2"/>
    <mergeCell ref="AI2:AK2"/>
    <mergeCell ref="AL2:AN2"/>
    <mergeCell ref="AL1:AN1"/>
    <mergeCell ref="AO1:AQ1"/>
    <mergeCell ref="AR1:AT1"/>
    <mergeCell ref="AL3:AN3"/>
    <mergeCell ref="AO3:AQ3"/>
    <mergeCell ref="AO2:AQ2"/>
    <mergeCell ref="AR2:AT2"/>
    <mergeCell ref="B3:D3"/>
    <mergeCell ref="E3:G3"/>
    <mergeCell ref="H3:J3"/>
    <mergeCell ref="K3:M3"/>
    <mergeCell ref="N3:P3"/>
    <mergeCell ref="Q3:S3"/>
    <mergeCell ref="T3:V3"/>
    <mergeCell ref="W3:Y3"/>
    <mergeCell ref="W2:Y2"/>
    <mergeCell ref="Z2:AB2"/>
    <mergeCell ref="AC2:AE2"/>
    <mergeCell ref="AF2:AH2"/>
    <mergeCell ref="AO25:AQ25"/>
    <mergeCell ref="AR25:AT25"/>
    <mergeCell ref="AR3:AT3"/>
    <mergeCell ref="B25:D25"/>
    <mergeCell ref="E25:G25"/>
    <mergeCell ref="H25:J25"/>
    <mergeCell ref="K25:M25"/>
    <mergeCell ref="N25:P25"/>
    <mergeCell ref="Q25:S25"/>
    <mergeCell ref="T25:V25"/>
    <mergeCell ref="W25:Y25"/>
    <mergeCell ref="Z25:AB25"/>
    <mergeCell ref="Z3:AB3"/>
    <mergeCell ref="AC3:AE3"/>
    <mergeCell ref="AF3:AH3"/>
    <mergeCell ref="AI3:AK3"/>
    <mergeCell ref="Q26:S26"/>
    <mergeCell ref="AC25:AE25"/>
    <mergeCell ref="AF25:AH25"/>
    <mergeCell ref="AI25:AK25"/>
    <mergeCell ref="AL25:AN25"/>
    <mergeCell ref="AL26:AN26"/>
    <mergeCell ref="B26:D26"/>
    <mergeCell ref="E26:G26"/>
    <mergeCell ref="H26:J26"/>
    <mergeCell ref="K26:M26"/>
    <mergeCell ref="N26:P26"/>
    <mergeCell ref="AO26:AQ26"/>
    <mergeCell ref="AR26:AT26"/>
    <mergeCell ref="B27:D27"/>
    <mergeCell ref="E27:G27"/>
    <mergeCell ref="H27:J27"/>
    <mergeCell ref="K27:M27"/>
    <mergeCell ref="N27:P27"/>
    <mergeCell ref="Q27:S27"/>
    <mergeCell ref="T27:V27"/>
    <mergeCell ref="T26:V26"/>
    <mergeCell ref="W26:Y26"/>
    <mergeCell ref="Z26:AB26"/>
    <mergeCell ref="AC26:AE26"/>
    <mergeCell ref="AF26:AH26"/>
    <mergeCell ref="AI26:AK26"/>
    <mergeCell ref="AO27:AQ27"/>
    <mergeCell ref="AR27:AT27"/>
    <mergeCell ref="W27:Y27"/>
    <mergeCell ref="Z27:AB27"/>
    <mergeCell ref="AC27:AE27"/>
    <mergeCell ref="AF27:AH27"/>
    <mergeCell ref="AI27:AK27"/>
    <mergeCell ref="AL27:AN27"/>
  </mergeCells>
  <dataValidations count="1">
    <dataValidation type="whole" operator="equal" allowBlank="1" showInputMessage="1" showErrorMessage="1" error="Enter a number 1 to verify compliance." sqref="AT11:AT24 G4:G24 J4:J24 M4:M24 P4:P24 S4:S24 V4:V24 Y4:Y24 AB4:AB24 AE4:AE24 AH4:AH24 AK4:AK24 AN4:AN24 AQ4:AQ24 D4:D24" xr:uid="{51A26675-3573-4456-B94D-E2890388F24A}">
      <formula1>1</formula1>
    </dataValidation>
  </dataValidations>
  <pageMargins left="0.7" right="0.7" top="0.75" bottom="0.75" header="0.3" footer="0.3"/>
  <pageSetup orientation="portrait" r:id="rId1"/>
  <ignoredErrors>
    <ignoredError sqref="B9 E9 H9 K9 N9"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D3027-E61C-4777-A5AB-22AAC1FB05EB}">
  <sheetPr>
    <tabColor rgb="FFFF0000"/>
  </sheetPr>
  <dimension ref="A1"/>
  <sheetViews>
    <sheetView workbookViewId="0">
      <selection activeCell="Q14" sqref="Q14"/>
    </sheetView>
  </sheetViews>
  <sheetFormatPr defaultRowHeight="14.5" x14ac:dyDescent="0.3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66"/>
  <sheetViews>
    <sheetView workbookViewId="0">
      <selection activeCell="J6" sqref="J6"/>
    </sheetView>
  </sheetViews>
  <sheetFormatPr defaultRowHeight="15.25" customHeight="1" x14ac:dyDescent="0.35"/>
  <cols>
    <col min="1" max="1" width="51.81640625" customWidth="1"/>
    <col min="2" max="2" width="8.453125" bestFit="1" customWidth="1"/>
    <col min="10" max="10" width="33.54296875" bestFit="1" customWidth="1"/>
  </cols>
  <sheetData>
    <row r="1" spans="1:10" ht="83.25" customHeight="1" x14ac:dyDescent="0.35">
      <c r="A1" s="408"/>
      <c r="B1" s="409"/>
      <c r="C1" s="409"/>
      <c r="D1" s="409"/>
      <c r="E1" s="409"/>
      <c r="F1" s="409"/>
      <c r="G1" s="409"/>
      <c r="H1" s="409"/>
    </row>
    <row r="2" spans="1:10" ht="15" thickBot="1" x14ac:dyDescent="0.4">
      <c r="A2" s="414"/>
      <c r="B2" s="415"/>
      <c r="C2" s="415"/>
      <c r="D2" s="415"/>
      <c r="E2" s="413" t="s">
        <v>130</v>
      </c>
      <c r="F2" s="413"/>
      <c r="G2" s="413"/>
      <c r="H2" s="413"/>
    </row>
    <row r="3" spans="1:10" ht="15" thickBot="1" x14ac:dyDescent="0.4">
      <c r="A3" s="9" t="s">
        <v>10</v>
      </c>
      <c r="B3" s="84" t="s">
        <v>11</v>
      </c>
      <c r="C3" s="85" t="s">
        <v>12</v>
      </c>
      <c r="D3" s="85" t="s">
        <v>13</v>
      </c>
      <c r="E3" s="18"/>
      <c r="F3" s="82" t="s">
        <v>11</v>
      </c>
      <c r="G3" s="83" t="s">
        <v>12</v>
      </c>
      <c r="H3" s="81" t="s">
        <v>13</v>
      </c>
    </row>
    <row r="4" spans="1:10" ht="15" thickBot="1" x14ac:dyDescent="0.4">
      <c r="A4" s="39" t="s">
        <v>86</v>
      </c>
      <c r="B4" s="410"/>
      <c r="C4" s="411"/>
      <c r="D4" s="412"/>
      <c r="E4" s="14" t="s">
        <v>86</v>
      </c>
      <c r="F4" s="410"/>
      <c r="G4" s="411"/>
      <c r="H4" s="412"/>
    </row>
    <row r="5" spans="1:10" ht="15.25" customHeight="1" thickBot="1" x14ac:dyDescent="0.4">
      <c r="A5" s="4" t="s">
        <v>16</v>
      </c>
      <c r="B5" s="10">
        <f>'Totals From Field Assessment'!B12+'Totals From Field Assessment'!E12+'Totals From Field Assessment'!H12+'Totals From Field Assessment'!K12+'Totals From Field Assessment'!N12+'Totals From Field Assessment'!Q12+'Totals From Field Assessment'!T12+'Totals From Field Assessment'!W12+'Totals From Field Assessment'!Z12+'Totals From Field Assessment'!AC12+'Totals From Field Assessment'!AF12+'Totals From Field Assessment'!AI12+'Totals From Field Assessment'!AL12+'Totals From Field Assessment'!AO12+'Totals From Field Assessment'!AR12</f>
        <v>0</v>
      </c>
      <c r="C5" s="17">
        <f>'Totals From Field Assessment'!C12+'Totals From Field Assessment'!F12+'Totals From Field Assessment'!I12+'Totals From Field Assessment'!L12+'Totals From Field Assessment'!O12+'Totals From Field Assessment'!R12+'Totals From Field Assessment'!U12+'Totals From Field Assessment'!X12+'Totals From Field Assessment'!AA12+'Totals From Field Assessment'!AD12+'Totals From Field Assessment'!AG12+'Totals From Field Assessment'!AJ12+'Totals From Field Assessment'!AM12+'Totals From Field Assessment'!AP12+'Totals From Field Assessment'!AS12</f>
        <v>0</v>
      </c>
      <c r="D5" s="66">
        <f>'Totals From Field Assessment'!D12+'Totals From Field Assessment'!G12+'Totals From Field Assessment'!J12+'Totals From Field Assessment'!M12+'Totals From Field Assessment'!P12+'Totals From Field Assessment'!S12+'Totals From Field Assessment'!V12+'Totals From Field Assessment'!Y12+'Totals From Field Assessment'!AB12+'Totals From Field Assessment'!AE12+'Totals From Field Assessment'!AH12+'Totals From Field Assessment'!AK12+'Totals From Field Assessment'!AN12+'Totals From Field Assessment'!AQ12+'Totals From Field Assessment'!AT12</f>
        <v>0</v>
      </c>
      <c r="E5" s="19"/>
      <c r="F5" s="11" t="e">
        <f>B5/SUM('Totals From Field Assessment'!B12:AT12)</f>
        <v>#DIV/0!</v>
      </c>
      <c r="G5" s="11" t="e">
        <f>C5/SUM('Totals From Field Assessment'!B12:AU12)</f>
        <v>#DIV/0!</v>
      </c>
      <c r="H5" s="11" t="e">
        <f>D5/SUM('Totals From Field Assessment'!B12:AV12)</f>
        <v>#DIV/0!</v>
      </c>
      <c r="J5" s="86"/>
    </row>
    <row r="6" spans="1:10" ht="15.25" customHeight="1" thickBot="1" x14ac:dyDescent="0.4">
      <c r="A6" s="4" t="s">
        <v>17</v>
      </c>
      <c r="B6" s="10">
        <f>'Totals From Field Assessment'!B13+'Totals From Field Assessment'!E13+'Totals From Field Assessment'!H13+'Totals From Field Assessment'!K13+'Totals From Field Assessment'!N13+'Totals From Field Assessment'!Q13+'Totals From Field Assessment'!T13+'Totals From Field Assessment'!W13+'Totals From Field Assessment'!Z13+'Totals From Field Assessment'!AC13+'Totals From Field Assessment'!AF13+'Totals From Field Assessment'!AI13+'Totals From Field Assessment'!AL13+'Totals From Field Assessment'!AO13+'Totals From Field Assessment'!AR13</f>
        <v>0</v>
      </c>
      <c r="C6" s="17">
        <f>'Totals From Field Assessment'!C13+'Totals From Field Assessment'!F13+'Totals From Field Assessment'!I13+'Totals From Field Assessment'!L13+'Totals From Field Assessment'!O13+'Totals From Field Assessment'!R13+'Totals From Field Assessment'!U13+'Totals From Field Assessment'!X13+'Totals From Field Assessment'!AA13+'Totals From Field Assessment'!AD13+'Totals From Field Assessment'!AG13+'Totals From Field Assessment'!AJ13+'Totals From Field Assessment'!AM13+'Totals From Field Assessment'!AP13+'Totals From Field Assessment'!AS13</f>
        <v>0</v>
      </c>
      <c r="D6" s="66">
        <f>'Totals From Field Assessment'!D13+'Totals From Field Assessment'!G13+'Totals From Field Assessment'!J13+'Totals From Field Assessment'!M13+'Totals From Field Assessment'!P13+'Totals From Field Assessment'!S13+'Totals From Field Assessment'!V13+'Totals From Field Assessment'!Y13+'Totals From Field Assessment'!AB13+'Totals From Field Assessment'!AE13+'Totals From Field Assessment'!AH13+'Totals From Field Assessment'!AK13+'Totals From Field Assessment'!AN13+'Totals From Field Assessment'!AQ13+'Totals From Field Assessment'!AT13</f>
        <v>0</v>
      </c>
      <c r="E6" s="19"/>
      <c r="F6" s="11" t="e">
        <f>B6/SUM('Totals From Field Assessment'!B13:AT13)</f>
        <v>#DIV/0!</v>
      </c>
      <c r="G6" s="11" t="e">
        <f>C6/SUM('Totals From Field Assessment'!B13:AU13)</f>
        <v>#DIV/0!</v>
      </c>
      <c r="H6" s="11" t="e">
        <f>D6/SUM('Totals From Field Assessment'!B13:AV13)</f>
        <v>#DIV/0!</v>
      </c>
      <c r="J6" s="86"/>
    </row>
    <row r="7" spans="1:10" ht="15.25" customHeight="1" thickBot="1" x14ac:dyDescent="0.4">
      <c r="A7" s="4" t="s">
        <v>18</v>
      </c>
      <c r="B7" s="10">
        <f>'Totals From Field Assessment'!B14+'Totals From Field Assessment'!E14+'Totals From Field Assessment'!H14+'Totals From Field Assessment'!K14+'Totals From Field Assessment'!N14+'Totals From Field Assessment'!Q14+'Totals From Field Assessment'!T14+'Totals From Field Assessment'!W14+'Totals From Field Assessment'!Z14+'Totals From Field Assessment'!AC14+'Totals From Field Assessment'!AF14+'Totals From Field Assessment'!AI14+'Totals From Field Assessment'!AL14+'Totals From Field Assessment'!AO14+'Totals From Field Assessment'!AR14</f>
        <v>0</v>
      </c>
      <c r="C7" s="76">
        <f>'Totals From Field Assessment'!C14+'Totals From Field Assessment'!F14+'Totals From Field Assessment'!I14+'Totals From Field Assessment'!L14+'Totals From Field Assessment'!O14+'Totals From Field Assessment'!R14+'Totals From Field Assessment'!U14+'Totals From Field Assessment'!X14+'Totals From Field Assessment'!AA14+'Totals From Field Assessment'!AD14+'Totals From Field Assessment'!AG14+'Totals From Field Assessment'!AJ14+'Totals From Field Assessment'!AM14+'Totals From Field Assessment'!AP14+'Totals From Field Assessment'!AS14</f>
        <v>0</v>
      </c>
      <c r="D7" s="77">
        <f>'Totals From Field Assessment'!D14+'Totals From Field Assessment'!G14+'Totals From Field Assessment'!J14+'Totals From Field Assessment'!M14+'Totals From Field Assessment'!P14+'Totals From Field Assessment'!S14+'Totals From Field Assessment'!V14+'Totals From Field Assessment'!Y14+'Totals From Field Assessment'!AB14+'Totals From Field Assessment'!AE14+'Totals From Field Assessment'!AH14+'Totals From Field Assessment'!AK14+'Totals From Field Assessment'!AN14+'Totals From Field Assessment'!AQ14+'Totals From Field Assessment'!AT14</f>
        <v>0</v>
      </c>
      <c r="E7" s="14"/>
      <c r="F7" s="11" t="e">
        <f>B7/SUM('Totals From Field Assessment'!B14:AT14)</f>
        <v>#DIV/0!</v>
      </c>
      <c r="G7" s="11" t="e">
        <f>C7/SUM('Totals From Field Assessment'!B14:AU14)</f>
        <v>#DIV/0!</v>
      </c>
      <c r="H7" s="11" t="e">
        <f>D7/SUM('Totals From Field Assessment'!B14:AV14)</f>
        <v>#DIV/0!</v>
      </c>
      <c r="J7" s="86"/>
    </row>
    <row r="8" spans="1:10" ht="15.25" customHeight="1" thickBot="1" x14ac:dyDescent="0.4">
      <c r="A8" s="41" t="s">
        <v>87</v>
      </c>
      <c r="B8" s="405"/>
      <c r="C8" s="406"/>
      <c r="D8" s="407"/>
      <c r="E8" s="19"/>
      <c r="F8" s="402"/>
      <c r="G8" s="403"/>
      <c r="H8" s="404"/>
      <c r="J8" s="86"/>
    </row>
    <row r="9" spans="1:10" ht="15.25" customHeight="1" thickBot="1" x14ac:dyDescent="0.4">
      <c r="A9" s="4" t="s">
        <v>131</v>
      </c>
      <c r="B9" s="10">
        <f>'Totals From Field Assessment'!B16+'Totals From Field Assessment'!E16+'Totals From Field Assessment'!H16+'Totals From Field Assessment'!K16+'Totals From Field Assessment'!N16+'Totals From Field Assessment'!Q16+'Totals From Field Assessment'!T16+'Totals From Field Assessment'!W16+'Totals From Field Assessment'!Z16+'Totals From Field Assessment'!AC16+'Totals From Field Assessment'!AF16+'Totals From Field Assessment'!AI16+'Totals From Field Assessment'!AL16+'Totals From Field Assessment'!AO16+'Totals From Field Assessment'!AR16</f>
        <v>0</v>
      </c>
      <c r="C9" s="17">
        <f>'Totals From Field Assessment'!C16+'Totals From Field Assessment'!F16+'Totals From Field Assessment'!I16+'Totals From Field Assessment'!L16+'Totals From Field Assessment'!O16+'Totals From Field Assessment'!R16+'Totals From Field Assessment'!U16+'Totals From Field Assessment'!X16+'Totals From Field Assessment'!AA16+'Totals From Field Assessment'!AD16+'Totals From Field Assessment'!AG16+'Totals From Field Assessment'!AJ16+'Totals From Field Assessment'!AM16+'Totals From Field Assessment'!AP16+'Totals From Field Assessment'!AS16</f>
        <v>0</v>
      </c>
      <c r="D9" s="66">
        <f>'Totals From Field Assessment'!D16+'Totals From Field Assessment'!G16+'Totals From Field Assessment'!J16+'Totals From Field Assessment'!M16+'Totals From Field Assessment'!P16+'Totals From Field Assessment'!S16+'Totals From Field Assessment'!V16+'Totals From Field Assessment'!Y16+'Totals From Field Assessment'!AB16+'Totals From Field Assessment'!AE16+'Totals From Field Assessment'!AH16+'Totals From Field Assessment'!AK16+'Totals From Field Assessment'!AN16+'Totals From Field Assessment'!AQ16+'Totals From Field Assessment'!AT16</f>
        <v>0</v>
      </c>
      <c r="E9" s="19"/>
      <c r="F9" s="11" t="e">
        <f>B9/SUM('Totals From Field Assessment'!B16:AT16)</f>
        <v>#DIV/0!</v>
      </c>
      <c r="G9" s="11" t="e">
        <f>C9/SUM('Totals From Field Assessment'!B16:AU16)</f>
        <v>#DIV/0!</v>
      </c>
      <c r="H9" s="11" t="e">
        <f>D9/SUM('Totals From Field Assessment'!B16:AV16)</f>
        <v>#DIV/0!</v>
      </c>
      <c r="J9" s="86"/>
    </row>
    <row r="10" spans="1:10" ht="15.25" customHeight="1" thickBot="1" x14ac:dyDescent="0.4">
      <c r="A10" s="4" t="s">
        <v>21</v>
      </c>
      <c r="B10" s="10">
        <f>'Totals From Field Assessment'!B17+'Totals From Field Assessment'!E17+'Totals From Field Assessment'!H17+'Totals From Field Assessment'!K17+'Totals From Field Assessment'!N17+'Totals From Field Assessment'!Q17+'Totals From Field Assessment'!T17+'Totals From Field Assessment'!W17+'Totals From Field Assessment'!Z17+'Totals From Field Assessment'!AC17+'Totals From Field Assessment'!AF17+'Totals From Field Assessment'!AI17+'Totals From Field Assessment'!AL17+'Totals From Field Assessment'!AO17+'Totals From Field Assessment'!AR17</f>
        <v>0</v>
      </c>
      <c r="C10" s="17">
        <f>'Totals From Field Assessment'!C17+'Totals From Field Assessment'!F17+'Totals From Field Assessment'!I17+'Totals From Field Assessment'!L17+'Totals From Field Assessment'!O17+'Totals From Field Assessment'!R17+'Totals From Field Assessment'!U17+'Totals From Field Assessment'!X17+'Totals From Field Assessment'!AA17+'Totals From Field Assessment'!AD17+'Totals From Field Assessment'!AG17+'Totals From Field Assessment'!AJ17+'Totals From Field Assessment'!AM17+'Totals From Field Assessment'!AP17+'Totals From Field Assessment'!AS17</f>
        <v>0</v>
      </c>
      <c r="D10" s="66">
        <f>'Totals From Field Assessment'!D17+'Totals From Field Assessment'!G17+'Totals From Field Assessment'!J17+'Totals From Field Assessment'!M17+'Totals From Field Assessment'!P17+'Totals From Field Assessment'!S17+'Totals From Field Assessment'!V17+'Totals From Field Assessment'!Y17+'Totals From Field Assessment'!AB17+'Totals From Field Assessment'!AE17+'Totals From Field Assessment'!AH17+'Totals From Field Assessment'!AK17+'Totals From Field Assessment'!AN17+'Totals From Field Assessment'!AQ17+'Totals From Field Assessment'!AT17</f>
        <v>0</v>
      </c>
      <c r="E10" s="19"/>
      <c r="F10" s="11" t="e">
        <f>B10/SUM('Totals From Field Assessment'!B17:AT17)</f>
        <v>#DIV/0!</v>
      </c>
      <c r="G10" s="11" t="e">
        <f>C10/SUM('Totals From Field Assessment'!B17:AU17)</f>
        <v>#DIV/0!</v>
      </c>
      <c r="H10" s="11" t="e">
        <f>D10/SUM('Totals From Field Assessment'!B17:AV17)</f>
        <v>#DIV/0!</v>
      </c>
      <c r="J10" s="86"/>
    </row>
    <row r="11" spans="1:10" ht="15.25" customHeight="1" thickBot="1" x14ac:dyDescent="0.4">
      <c r="A11" s="4" t="s">
        <v>22</v>
      </c>
      <c r="B11" s="10">
        <f>'Totals From Field Assessment'!B18+'Totals From Field Assessment'!E18+'Totals From Field Assessment'!H18+'Totals From Field Assessment'!K18+'Totals From Field Assessment'!N18+'Totals From Field Assessment'!Q18+'Totals From Field Assessment'!T18+'Totals From Field Assessment'!W18+'Totals From Field Assessment'!Z18+'Totals From Field Assessment'!AC18+'Totals From Field Assessment'!AF18+'Totals From Field Assessment'!AI18+'Totals From Field Assessment'!AL18+'Totals From Field Assessment'!AO18+'Totals From Field Assessment'!AR18</f>
        <v>0</v>
      </c>
      <c r="C11" s="17">
        <f>'Totals From Field Assessment'!C18+'Totals From Field Assessment'!F18+'Totals From Field Assessment'!I18+'Totals From Field Assessment'!L18+'Totals From Field Assessment'!O18+'Totals From Field Assessment'!R18+'Totals From Field Assessment'!U18+'Totals From Field Assessment'!X18+'Totals From Field Assessment'!AA18+'Totals From Field Assessment'!AD18+'Totals From Field Assessment'!AG18+'Totals From Field Assessment'!AJ18+'Totals From Field Assessment'!AM18+'Totals From Field Assessment'!AP18+'Totals From Field Assessment'!AS18</f>
        <v>0</v>
      </c>
      <c r="D11" s="66">
        <f>'Totals From Field Assessment'!D18+'Totals From Field Assessment'!G18+'Totals From Field Assessment'!J18+'Totals From Field Assessment'!M18+'Totals From Field Assessment'!P18+'Totals From Field Assessment'!S18+'Totals From Field Assessment'!V18+'Totals From Field Assessment'!Y18+'Totals From Field Assessment'!AB18+'Totals From Field Assessment'!AE18+'Totals From Field Assessment'!AH18+'Totals From Field Assessment'!AK18+'Totals From Field Assessment'!AN18+'Totals From Field Assessment'!AQ18+'Totals From Field Assessment'!AT18</f>
        <v>0</v>
      </c>
      <c r="E11" s="19"/>
      <c r="F11" s="11" t="e">
        <f>B11/SUM('Totals From Field Assessment'!B18:AT18)</f>
        <v>#DIV/0!</v>
      </c>
      <c r="G11" s="11" t="e">
        <f>C11/SUM('Totals From Field Assessment'!B18:AU18)</f>
        <v>#DIV/0!</v>
      </c>
      <c r="H11" s="11" t="e">
        <f>D11/SUM('Totals From Field Assessment'!B18:AV18)</f>
        <v>#DIV/0!</v>
      </c>
      <c r="J11" s="86"/>
    </row>
    <row r="12" spans="1:10" ht="15.25" customHeight="1" thickBot="1" x14ac:dyDescent="0.4">
      <c r="A12" s="4" t="s">
        <v>23</v>
      </c>
      <c r="B12" s="10">
        <f>'Totals From Field Assessment'!B19+'Totals From Field Assessment'!E19+'Totals From Field Assessment'!H19+'Totals From Field Assessment'!K19+'Totals From Field Assessment'!N19+'Totals From Field Assessment'!Q19+'Totals From Field Assessment'!T19+'Totals From Field Assessment'!W19+'Totals From Field Assessment'!Z19+'Totals From Field Assessment'!AC19+'Totals From Field Assessment'!AF19+'Totals From Field Assessment'!AI19+'Totals From Field Assessment'!AL19+'Totals From Field Assessment'!AO19+'Totals From Field Assessment'!AR19</f>
        <v>0</v>
      </c>
      <c r="C12" s="17">
        <f>'Totals From Field Assessment'!C19+'Totals From Field Assessment'!F19+'Totals From Field Assessment'!I19+'Totals From Field Assessment'!L19+'Totals From Field Assessment'!O19+'Totals From Field Assessment'!R19+'Totals From Field Assessment'!U19+'Totals From Field Assessment'!X19+'Totals From Field Assessment'!AA19+'Totals From Field Assessment'!AD19+'Totals From Field Assessment'!AG19+'Totals From Field Assessment'!AJ19+'Totals From Field Assessment'!AM19+'Totals From Field Assessment'!AP19+'Totals From Field Assessment'!AS19</f>
        <v>0</v>
      </c>
      <c r="D12" s="66">
        <f>'Totals From Field Assessment'!D19+'Totals From Field Assessment'!G19+'Totals From Field Assessment'!J19+'Totals From Field Assessment'!M19+'Totals From Field Assessment'!P19+'Totals From Field Assessment'!S19+'Totals From Field Assessment'!V19+'Totals From Field Assessment'!Y19+'Totals From Field Assessment'!AB19+'Totals From Field Assessment'!AE19+'Totals From Field Assessment'!AH19+'Totals From Field Assessment'!AK19+'Totals From Field Assessment'!AN19+'Totals From Field Assessment'!AQ19+'Totals From Field Assessment'!AT19</f>
        <v>0</v>
      </c>
      <c r="E12" s="19"/>
      <c r="F12" s="11" t="e">
        <f>B12/SUM('Totals From Field Assessment'!B19:AT19)</f>
        <v>#DIV/0!</v>
      </c>
      <c r="G12" s="11" t="e">
        <f>C12/SUM('Totals From Field Assessment'!B19:AU19)</f>
        <v>#DIV/0!</v>
      </c>
      <c r="H12" s="11" t="e">
        <f>D12/SUM('Totals From Field Assessment'!B19:AV19)</f>
        <v>#DIV/0!</v>
      </c>
      <c r="J12" s="86"/>
    </row>
    <row r="13" spans="1:10" ht="15.25" customHeight="1" thickBot="1" x14ac:dyDescent="0.4">
      <c r="A13" s="4" t="s">
        <v>88</v>
      </c>
      <c r="B13" s="10">
        <f>'Totals From Field Assessment'!B20+'Totals From Field Assessment'!E20+'Totals From Field Assessment'!H20+'Totals From Field Assessment'!K20+'Totals From Field Assessment'!N20+'Totals From Field Assessment'!Q20+'Totals From Field Assessment'!T20+'Totals From Field Assessment'!W20+'Totals From Field Assessment'!Z20+'Totals From Field Assessment'!AC20+'Totals From Field Assessment'!AF20+'Totals From Field Assessment'!AI20+'Totals From Field Assessment'!AL20+'Totals From Field Assessment'!AO20+'Totals From Field Assessment'!AR20</f>
        <v>0</v>
      </c>
      <c r="C13" s="17">
        <f>'Totals From Field Assessment'!C20+'Totals From Field Assessment'!F20+'Totals From Field Assessment'!I20+'Totals From Field Assessment'!L20+'Totals From Field Assessment'!O20+'Totals From Field Assessment'!R20+'Totals From Field Assessment'!U20+'Totals From Field Assessment'!X20+'Totals From Field Assessment'!AA20+'Totals From Field Assessment'!AD20+'Totals From Field Assessment'!AG20+'Totals From Field Assessment'!AJ20+'Totals From Field Assessment'!AM20+'Totals From Field Assessment'!AP20+'Totals From Field Assessment'!AS20</f>
        <v>0</v>
      </c>
      <c r="D13" s="66">
        <f>'Totals From Field Assessment'!D20+'Totals From Field Assessment'!G20+'Totals From Field Assessment'!J20+'Totals From Field Assessment'!M20+'Totals From Field Assessment'!P20+'Totals From Field Assessment'!S20+'Totals From Field Assessment'!V20+'Totals From Field Assessment'!Y20+'Totals From Field Assessment'!AB20+'Totals From Field Assessment'!AE20+'Totals From Field Assessment'!AH20+'Totals From Field Assessment'!AK20+'Totals From Field Assessment'!AN20+'Totals From Field Assessment'!AQ20+'Totals From Field Assessment'!AT20</f>
        <v>0</v>
      </c>
      <c r="E13" s="19"/>
      <c r="F13" s="11" t="e">
        <f>B13/SUM('Totals From Field Assessment'!B20:AT20)</f>
        <v>#DIV/0!</v>
      </c>
      <c r="G13" s="11" t="e">
        <f>C13/SUM('Totals From Field Assessment'!B20:AU20)</f>
        <v>#DIV/0!</v>
      </c>
      <c r="H13" s="11" t="e">
        <f>D13/SUM('Totals From Field Assessment'!B20:AV20)</f>
        <v>#DIV/0!</v>
      </c>
      <c r="J13" s="86"/>
    </row>
    <row r="14" spans="1:10" ht="15.25" customHeight="1" thickBot="1" x14ac:dyDescent="0.4">
      <c r="A14" s="67" t="s">
        <v>25</v>
      </c>
      <c r="B14" s="10">
        <f>'Totals From Field Assessment'!B21+'Totals From Field Assessment'!E21+'Totals From Field Assessment'!H21+'Totals From Field Assessment'!K21+'Totals From Field Assessment'!N21+'Totals From Field Assessment'!Q21+'Totals From Field Assessment'!T21+'Totals From Field Assessment'!W21+'Totals From Field Assessment'!Z21+'Totals From Field Assessment'!AC21+'Totals From Field Assessment'!AF21+'Totals From Field Assessment'!AI21+'Totals From Field Assessment'!AL21+'Totals From Field Assessment'!AO21+'Totals From Field Assessment'!AR21</f>
        <v>0</v>
      </c>
      <c r="C14" s="17">
        <f>'Totals From Field Assessment'!C21+'Totals From Field Assessment'!F21+'Totals From Field Assessment'!I21+'Totals From Field Assessment'!L21+'Totals From Field Assessment'!O21+'Totals From Field Assessment'!R21+'Totals From Field Assessment'!U21+'Totals From Field Assessment'!X21+'Totals From Field Assessment'!AA21+'Totals From Field Assessment'!AD21+'Totals From Field Assessment'!AG21+'Totals From Field Assessment'!AJ21+'Totals From Field Assessment'!AM21+'Totals From Field Assessment'!AP21+'Totals From Field Assessment'!AS21</f>
        <v>0</v>
      </c>
      <c r="D14" s="66">
        <f>'Totals From Field Assessment'!D21+'Totals From Field Assessment'!G21+'Totals From Field Assessment'!J21+'Totals From Field Assessment'!M21+'Totals From Field Assessment'!P21+'Totals From Field Assessment'!S21+'Totals From Field Assessment'!V21+'Totals From Field Assessment'!Y21+'Totals From Field Assessment'!AB21+'Totals From Field Assessment'!AE21+'Totals From Field Assessment'!AH21+'Totals From Field Assessment'!AK21+'Totals From Field Assessment'!AN21+'Totals From Field Assessment'!AQ21+'Totals From Field Assessment'!AT21</f>
        <v>0</v>
      </c>
      <c r="E14" s="19"/>
      <c r="F14" s="11" t="e">
        <f>B14/SUM('Totals From Field Assessment'!B21:AT21)</f>
        <v>#DIV/0!</v>
      </c>
      <c r="G14" s="11" t="e">
        <f>C14/SUM('Totals From Field Assessment'!B21:AU21)</f>
        <v>#DIV/0!</v>
      </c>
      <c r="H14" s="11" t="e">
        <f>D14/SUM('Totals From Field Assessment'!B21:AV21)</f>
        <v>#DIV/0!</v>
      </c>
      <c r="J14" s="86"/>
    </row>
    <row r="15" spans="1:10" ht="15.25" customHeight="1" thickBot="1" x14ac:dyDescent="0.4">
      <c r="A15" s="68" t="s">
        <v>26</v>
      </c>
      <c r="B15" s="10">
        <f>'Totals From Field Assessment'!B22+'Totals From Field Assessment'!E22+'Totals From Field Assessment'!H22+'Totals From Field Assessment'!K22+'Totals From Field Assessment'!N22+'Totals From Field Assessment'!Q22+'Totals From Field Assessment'!T22+'Totals From Field Assessment'!W22+'Totals From Field Assessment'!Z22+'Totals From Field Assessment'!AC22+'Totals From Field Assessment'!AF22+'Totals From Field Assessment'!AI22+'Totals From Field Assessment'!AL22+'Totals From Field Assessment'!AO22+'Totals From Field Assessment'!AR22</f>
        <v>0</v>
      </c>
      <c r="C15" s="17">
        <f>'Totals From Field Assessment'!C22+'Totals From Field Assessment'!F22+'Totals From Field Assessment'!I22+'Totals From Field Assessment'!L22+'Totals From Field Assessment'!O22+'Totals From Field Assessment'!R22+'Totals From Field Assessment'!U22+'Totals From Field Assessment'!X22+'Totals From Field Assessment'!AA22+'Totals From Field Assessment'!AD22+'Totals From Field Assessment'!AG22+'Totals From Field Assessment'!AJ22+'Totals From Field Assessment'!AM22+'Totals From Field Assessment'!AP22+'Totals From Field Assessment'!AS22</f>
        <v>0</v>
      </c>
      <c r="D15" s="66">
        <f>'Totals From Field Assessment'!D22+'Totals From Field Assessment'!G22+'Totals From Field Assessment'!J22+'Totals From Field Assessment'!M22+'Totals From Field Assessment'!P22+'Totals From Field Assessment'!S22+'Totals From Field Assessment'!V22+'Totals From Field Assessment'!Y22+'Totals From Field Assessment'!AB22+'Totals From Field Assessment'!AE22+'Totals From Field Assessment'!AH22+'Totals From Field Assessment'!AK22+'Totals From Field Assessment'!AN22+'Totals From Field Assessment'!AQ22+'Totals From Field Assessment'!AT22</f>
        <v>0</v>
      </c>
      <c r="E15" s="19"/>
      <c r="F15" s="11" t="e">
        <f>B15/SUM('Totals From Field Assessment'!B22:AT22)</f>
        <v>#DIV/0!</v>
      </c>
      <c r="G15" s="11" t="e">
        <f>C15/SUM('Totals From Field Assessment'!B22:AU22)</f>
        <v>#DIV/0!</v>
      </c>
      <c r="H15" s="11" t="e">
        <f>D15/SUM('Totals From Field Assessment'!B22:AV22)</f>
        <v>#DIV/0!</v>
      </c>
      <c r="J15" s="86"/>
    </row>
    <row r="16" spans="1:10" ht="15.25" customHeight="1" thickBot="1" x14ac:dyDescent="0.4">
      <c r="A16" s="69" t="s">
        <v>27</v>
      </c>
      <c r="B16" s="402"/>
      <c r="C16" s="403"/>
      <c r="D16" s="404"/>
      <c r="E16" s="19"/>
      <c r="F16" s="402"/>
      <c r="G16" s="403"/>
      <c r="H16" s="404"/>
      <c r="J16" s="86"/>
    </row>
    <row r="17" spans="1:10" ht="15.25" customHeight="1" thickBot="1" x14ac:dyDescent="0.4">
      <c r="A17" s="3" t="s">
        <v>132</v>
      </c>
      <c r="B17" s="10">
        <f>'Totals From Field Assessment'!B24+'Totals From Field Assessment'!E24+'Totals From Field Assessment'!H24+'Totals From Field Assessment'!K24+'Totals From Field Assessment'!N24+'Totals From Field Assessment'!Q24+'Totals From Field Assessment'!T24+'Totals From Field Assessment'!W24+'Totals From Field Assessment'!Z24+'Totals From Field Assessment'!AC24+'Totals From Field Assessment'!AF24+'Totals From Field Assessment'!AI24+'Totals From Field Assessment'!AL24+'Totals From Field Assessment'!AO24+'Totals From Field Assessment'!AR24</f>
        <v>0</v>
      </c>
      <c r="C17" s="17">
        <f>'Totals From Field Assessment'!C24+'Totals From Field Assessment'!F24+'Totals From Field Assessment'!I24+'Totals From Field Assessment'!L24+'Totals From Field Assessment'!O24+'Totals From Field Assessment'!R24+'Totals From Field Assessment'!U24+'Totals From Field Assessment'!X24+'Totals From Field Assessment'!AA24+'Totals From Field Assessment'!AD24+'Totals From Field Assessment'!AG24+'Totals From Field Assessment'!AJ24+'Totals From Field Assessment'!AM24+'Totals From Field Assessment'!AP24+'Totals From Field Assessment'!AS24</f>
        <v>0</v>
      </c>
      <c r="D17" s="66">
        <f>'Totals From Field Assessment'!D24+'Totals From Field Assessment'!G24+'Totals From Field Assessment'!J24+'Totals From Field Assessment'!M24+'Totals From Field Assessment'!P24+'Totals From Field Assessment'!S24+'Totals From Field Assessment'!V24+'Totals From Field Assessment'!Y24+'Totals From Field Assessment'!AB24+'Totals From Field Assessment'!AE24+'Totals From Field Assessment'!AH24+'Totals From Field Assessment'!AK24+'Totals From Field Assessment'!AN24+'Totals From Field Assessment'!AQ24+'Totals From Field Assessment'!AT24</f>
        <v>0</v>
      </c>
      <c r="E17" s="19"/>
      <c r="F17" s="11" t="e">
        <f>B17/SUM('Totals From Field Assessment'!B24:AT24)</f>
        <v>#DIV/0!</v>
      </c>
      <c r="G17" s="11" t="e">
        <f>C17/SUM('Totals From Field Assessment'!B24:AU24)</f>
        <v>#DIV/0!</v>
      </c>
      <c r="H17" s="11" t="e">
        <f>D17/SUM('Totals From Field Assessment'!B24:AV24)</f>
        <v>#DIV/0!</v>
      </c>
      <c r="J17" s="86"/>
    </row>
    <row r="18" spans="1:10" ht="15.25" customHeight="1" thickBot="1" x14ac:dyDescent="0.4">
      <c r="A18" s="3" t="s">
        <v>29</v>
      </c>
      <c r="B18" s="10">
        <f>'Totals From Field Assessment'!B25+'Totals From Field Assessment'!E25+'Totals From Field Assessment'!H25+'Totals From Field Assessment'!K25+'Totals From Field Assessment'!N25+'Totals From Field Assessment'!Q25+'Totals From Field Assessment'!T25+'Totals From Field Assessment'!W25+'Totals From Field Assessment'!Z25+'Totals From Field Assessment'!AC25+'Totals From Field Assessment'!AF25+'Totals From Field Assessment'!AI25+'Totals From Field Assessment'!AL25+'Totals From Field Assessment'!AO25+'Totals From Field Assessment'!AR25</f>
        <v>0</v>
      </c>
      <c r="C18" s="17">
        <f>'Totals From Field Assessment'!C25+'Totals From Field Assessment'!F25+'Totals From Field Assessment'!I25+'Totals From Field Assessment'!L25+'Totals From Field Assessment'!O25+'Totals From Field Assessment'!R25+'Totals From Field Assessment'!U25+'Totals From Field Assessment'!X25+'Totals From Field Assessment'!AA25+'Totals From Field Assessment'!AD25+'Totals From Field Assessment'!AG25+'Totals From Field Assessment'!AJ25+'Totals From Field Assessment'!AM25+'Totals From Field Assessment'!AP25+'Totals From Field Assessment'!AS25</f>
        <v>0</v>
      </c>
      <c r="D18" s="66">
        <f>'Totals From Field Assessment'!D25+'Totals From Field Assessment'!G25+'Totals From Field Assessment'!J25+'Totals From Field Assessment'!M25+'Totals From Field Assessment'!P25+'Totals From Field Assessment'!S25+'Totals From Field Assessment'!V25+'Totals From Field Assessment'!Y25+'Totals From Field Assessment'!AB25+'Totals From Field Assessment'!AE25+'Totals From Field Assessment'!AH25+'Totals From Field Assessment'!AK25+'Totals From Field Assessment'!AN25+'Totals From Field Assessment'!AQ25+'Totals From Field Assessment'!AT25</f>
        <v>0</v>
      </c>
      <c r="E18" s="19"/>
      <c r="F18" s="11" t="e">
        <f>B18/SUM('Totals From Field Assessment'!B25:AT25)</f>
        <v>#DIV/0!</v>
      </c>
      <c r="G18" s="11" t="e">
        <f>C18/SUM('Totals From Field Assessment'!B25:AU25)</f>
        <v>#DIV/0!</v>
      </c>
      <c r="H18" s="11" t="e">
        <f>D18/SUM('Totals From Field Assessment'!B25:AV25)</f>
        <v>#DIV/0!</v>
      </c>
      <c r="J18" s="86"/>
    </row>
    <row r="19" spans="1:10" ht="15.25" customHeight="1" thickBot="1" x14ac:dyDescent="0.4">
      <c r="A19" s="3" t="s">
        <v>30</v>
      </c>
      <c r="B19" s="10">
        <f>'Totals From Field Assessment'!B26+'Totals From Field Assessment'!E26+'Totals From Field Assessment'!H26+'Totals From Field Assessment'!K26+'Totals From Field Assessment'!N26+'Totals From Field Assessment'!Q26+'Totals From Field Assessment'!T26+'Totals From Field Assessment'!W26+'Totals From Field Assessment'!Z26+'Totals From Field Assessment'!AC26+'Totals From Field Assessment'!AF26+'Totals From Field Assessment'!AI26+'Totals From Field Assessment'!AL26+'Totals From Field Assessment'!AO26+'Totals From Field Assessment'!AR26</f>
        <v>0</v>
      </c>
      <c r="C19" s="17">
        <f>'Totals From Field Assessment'!C26+'Totals From Field Assessment'!F26+'Totals From Field Assessment'!I26+'Totals From Field Assessment'!L26+'Totals From Field Assessment'!O26+'Totals From Field Assessment'!R26+'Totals From Field Assessment'!U26+'Totals From Field Assessment'!X26+'Totals From Field Assessment'!AA26+'Totals From Field Assessment'!AD26+'Totals From Field Assessment'!AG26+'Totals From Field Assessment'!AJ26+'Totals From Field Assessment'!AM26+'Totals From Field Assessment'!AP26+'Totals From Field Assessment'!AS26</f>
        <v>0</v>
      </c>
      <c r="D19" s="66">
        <f>'Totals From Field Assessment'!D26+'Totals From Field Assessment'!G26+'Totals From Field Assessment'!J26+'Totals From Field Assessment'!M26+'Totals From Field Assessment'!P26+'Totals From Field Assessment'!S26+'Totals From Field Assessment'!V26+'Totals From Field Assessment'!Y26+'Totals From Field Assessment'!AB26+'Totals From Field Assessment'!AE26+'Totals From Field Assessment'!AH26+'Totals From Field Assessment'!AK26+'Totals From Field Assessment'!AN26+'Totals From Field Assessment'!AQ26+'Totals From Field Assessment'!AT26</f>
        <v>0</v>
      </c>
      <c r="E19" s="19"/>
      <c r="F19" s="11" t="e">
        <f>B19/SUM('Totals From Field Assessment'!B26:AT26)</f>
        <v>#DIV/0!</v>
      </c>
      <c r="G19" s="11" t="e">
        <f>C19/SUM('Totals From Field Assessment'!B26:AU26)</f>
        <v>#DIV/0!</v>
      </c>
      <c r="H19" s="11" t="e">
        <f>D19/SUM('Totals From Field Assessment'!B26:AV26)</f>
        <v>#DIV/0!</v>
      </c>
      <c r="J19" s="86"/>
    </row>
    <row r="20" spans="1:10" ht="15.25" customHeight="1" thickBot="1" x14ac:dyDescent="0.4">
      <c r="A20" s="3" t="s">
        <v>31</v>
      </c>
      <c r="B20" s="10">
        <f>'Totals From Field Assessment'!B27+'Totals From Field Assessment'!E27+'Totals From Field Assessment'!H27+'Totals From Field Assessment'!K27+'Totals From Field Assessment'!N27+'Totals From Field Assessment'!Q27+'Totals From Field Assessment'!T27+'Totals From Field Assessment'!W27+'Totals From Field Assessment'!Z27+'Totals From Field Assessment'!AC27+'Totals From Field Assessment'!AF27+'Totals From Field Assessment'!AI27+'Totals From Field Assessment'!AL27+'Totals From Field Assessment'!AO27+'Totals From Field Assessment'!AR27</f>
        <v>0</v>
      </c>
      <c r="C20" s="17">
        <f>'Totals From Field Assessment'!C27+'Totals From Field Assessment'!F27+'Totals From Field Assessment'!I27+'Totals From Field Assessment'!L27+'Totals From Field Assessment'!O27+'Totals From Field Assessment'!R27+'Totals From Field Assessment'!U27+'Totals From Field Assessment'!X27+'Totals From Field Assessment'!AA27+'Totals From Field Assessment'!AD27+'Totals From Field Assessment'!AG27+'Totals From Field Assessment'!AJ27+'Totals From Field Assessment'!AM27+'Totals From Field Assessment'!AP27+'Totals From Field Assessment'!AS27</f>
        <v>0</v>
      </c>
      <c r="D20" s="66">
        <f>'Totals From Field Assessment'!D27+'Totals From Field Assessment'!G27+'Totals From Field Assessment'!J27+'Totals From Field Assessment'!M27+'Totals From Field Assessment'!P27+'Totals From Field Assessment'!S27+'Totals From Field Assessment'!V27+'Totals From Field Assessment'!Y27+'Totals From Field Assessment'!AB27+'Totals From Field Assessment'!AE27+'Totals From Field Assessment'!AH27+'Totals From Field Assessment'!AK27+'Totals From Field Assessment'!AN27+'Totals From Field Assessment'!AQ27+'Totals From Field Assessment'!AT27</f>
        <v>0</v>
      </c>
      <c r="E20" s="19"/>
      <c r="F20" s="11" t="e">
        <f>B20/SUM('Totals From Field Assessment'!B27:AT27)</f>
        <v>#DIV/0!</v>
      </c>
      <c r="G20" s="11" t="e">
        <f>C20/SUM('Totals From Field Assessment'!B27:AU27)</f>
        <v>#DIV/0!</v>
      </c>
      <c r="H20" s="11" t="e">
        <f>D20/SUM('Totals From Field Assessment'!B27:AV27)</f>
        <v>#DIV/0!</v>
      </c>
      <c r="J20" s="86"/>
    </row>
    <row r="21" spans="1:10" ht="15.25" customHeight="1" thickBot="1" x14ac:dyDescent="0.4">
      <c r="A21" s="3" t="s">
        <v>32</v>
      </c>
      <c r="B21" s="10">
        <f>'Totals From Field Assessment'!B28+'Totals From Field Assessment'!E28+'Totals From Field Assessment'!H28+'Totals From Field Assessment'!K28+'Totals From Field Assessment'!N28+'Totals From Field Assessment'!Q28+'Totals From Field Assessment'!T28+'Totals From Field Assessment'!W28+'Totals From Field Assessment'!Z28+'Totals From Field Assessment'!AC28+'Totals From Field Assessment'!AF28+'Totals From Field Assessment'!AI28+'Totals From Field Assessment'!AL28+'Totals From Field Assessment'!AO28+'Totals From Field Assessment'!AR28</f>
        <v>0</v>
      </c>
      <c r="C21" s="17">
        <f>'Totals From Field Assessment'!C28+'Totals From Field Assessment'!F28+'Totals From Field Assessment'!I28+'Totals From Field Assessment'!L28+'Totals From Field Assessment'!O28+'Totals From Field Assessment'!R28+'Totals From Field Assessment'!U28+'Totals From Field Assessment'!X28+'Totals From Field Assessment'!AA28+'Totals From Field Assessment'!AD28+'Totals From Field Assessment'!AG28+'Totals From Field Assessment'!AJ28+'Totals From Field Assessment'!AM28+'Totals From Field Assessment'!AP28+'Totals From Field Assessment'!AS28</f>
        <v>0</v>
      </c>
      <c r="D21" s="66">
        <f>'Totals From Field Assessment'!D28+'Totals From Field Assessment'!G28+'Totals From Field Assessment'!J28+'Totals From Field Assessment'!M28+'Totals From Field Assessment'!P28+'Totals From Field Assessment'!S28+'Totals From Field Assessment'!V28+'Totals From Field Assessment'!Y28+'Totals From Field Assessment'!AB28+'Totals From Field Assessment'!AE28+'Totals From Field Assessment'!AH28+'Totals From Field Assessment'!AK28+'Totals From Field Assessment'!AN28+'Totals From Field Assessment'!AQ28+'Totals From Field Assessment'!AT28</f>
        <v>0</v>
      </c>
      <c r="E21" s="19"/>
      <c r="F21" s="11" t="e">
        <f>B21/SUM('Totals From Field Assessment'!B28:AT28)</f>
        <v>#DIV/0!</v>
      </c>
      <c r="G21" s="11" t="e">
        <f>C21/SUM('Totals From Field Assessment'!B28:AU28)</f>
        <v>#DIV/0!</v>
      </c>
      <c r="H21" s="11" t="e">
        <f>D21/SUM('Totals From Field Assessment'!B28:AV28)</f>
        <v>#DIV/0!</v>
      </c>
      <c r="J21" s="86"/>
    </row>
    <row r="22" spans="1:10" ht="15.25" customHeight="1" thickBot="1" x14ac:dyDescent="0.4">
      <c r="A22" s="3" t="s">
        <v>33</v>
      </c>
      <c r="B22" s="10">
        <f>'Totals From Field Assessment'!B29+'Totals From Field Assessment'!E29+'Totals From Field Assessment'!H29+'Totals From Field Assessment'!K29+'Totals From Field Assessment'!N29+'Totals From Field Assessment'!Q29+'Totals From Field Assessment'!T29+'Totals From Field Assessment'!W29+'Totals From Field Assessment'!Z29+'Totals From Field Assessment'!AC29+'Totals From Field Assessment'!AF29+'Totals From Field Assessment'!AI29+'Totals From Field Assessment'!AL29+'Totals From Field Assessment'!AO29+'Totals From Field Assessment'!AR29</f>
        <v>0</v>
      </c>
      <c r="C22" s="17">
        <f>'Totals From Field Assessment'!C29+'Totals From Field Assessment'!F29+'Totals From Field Assessment'!I29+'Totals From Field Assessment'!L29+'Totals From Field Assessment'!O29+'Totals From Field Assessment'!R29+'Totals From Field Assessment'!U29+'Totals From Field Assessment'!X29+'Totals From Field Assessment'!AA29+'Totals From Field Assessment'!AD29+'Totals From Field Assessment'!AG29+'Totals From Field Assessment'!AJ29+'Totals From Field Assessment'!AM29+'Totals From Field Assessment'!AP29+'Totals From Field Assessment'!AS29</f>
        <v>0</v>
      </c>
      <c r="D22" s="66">
        <f>'Totals From Field Assessment'!D29+'Totals From Field Assessment'!G29+'Totals From Field Assessment'!J29+'Totals From Field Assessment'!M29+'Totals From Field Assessment'!P29+'Totals From Field Assessment'!S29+'Totals From Field Assessment'!V29+'Totals From Field Assessment'!Y29+'Totals From Field Assessment'!AB29+'Totals From Field Assessment'!AE29+'Totals From Field Assessment'!AH29+'Totals From Field Assessment'!AK29+'Totals From Field Assessment'!AN29+'Totals From Field Assessment'!AQ29+'Totals From Field Assessment'!AT29</f>
        <v>0</v>
      </c>
      <c r="E22" s="14"/>
      <c r="F22" s="11" t="e">
        <f>B22/SUM('Totals From Field Assessment'!B29:AT29)</f>
        <v>#DIV/0!</v>
      </c>
      <c r="G22" s="11" t="e">
        <f>C22/SUM('Totals From Field Assessment'!B29:AU29)</f>
        <v>#DIV/0!</v>
      </c>
      <c r="H22" s="11" t="e">
        <f>D22/SUM('Totals From Field Assessment'!B29:AV29)</f>
        <v>#DIV/0!</v>
      </c>
      <c r="J22" s="86"/>
    </row>
    <row r="23" spans="1:10" ht="15.25" customHeight="1" thickBot="1" x14ac:dyDescent="0.4">
      <c r="A23" s="3" t="s">
        <v>34</v>
      </c>
      <c r="B23" s="10">
        <f>'Totals From Field Assessment'!B30+'Totals From Field Assessment'!E30+'Totals From Field Assessment'!H30+'Totals From Field Assessment'!K30+'Totals From Field Assessment'!N30+'Totals From Field Assessment'!Q30+'Totals From Field Assessment'!T30+'Totals From Field Assessment'!W30+'Totals From Field Assessment'!Z30+'Totals From Field Assessment'!AC30+'Totals From Field Assessment'!AF30+'Totals From Field Assessment'!AI30+'Totals From Field Assessment'!AL30+'Totals From Field Assessment'!AO30+'Totals From Field Assessment'!AR30</f>
        <v>0</v>
      </c>
      <c r="C23" s="17">
        <f>'Totals From Field Assessment'!C30+'Totals From Field Assessment'!F30+'Totals From Field Assessment'!I30+'Totals From Field Assessment'!L30+'Totals From Field Assessment'!O30+'Totals From Field Assessment'!R30+'Totals From Field Assessment'!U30+'Totals From Field Assessment'!X30+'Totals From Field Assessment'!AA30+'Totals From Field Assessment'!AD30+'Totals From Field Assessment'!AG30+'Totals From Field Assessment'!AJ30+'Totals From Field Assessment'!AM30+'Totals From Field Assessment'!AP30+'Totals From Field Assessment'!AS30</f>
        <v>0</v>
      </c>
      <c r="D23" s="66">
        <f>'Totals From Field Assessment'!D30+'Totals From Field Assessment'!G30+'Totals From Field Assessment'!J30+'Totals From Field Assessment'!M30+'Totals From Field Assessment'!P30+'Totals From Field Assessment'!S30+'Totals From Field Assessment'!V30+'Totals From Field Assessment'!Y30+'Totals From Field Assessment'!AB30+'Totals From Field Assessment'!AE30+'Totals From Field Assessment'!AH30+'Totals From Field Assessment'!AK30+'Totals From Field Assessment'!AN30+'Totals From Field Assessment'!AQ30+'Totals From Field Assessment'!AT30</f>
        <v>0</v>
      </c>
      <c r="E23" s="19"/>
      <c r="F23" s="11" t="e">
        <f>B23/SUM('Totals From Field Assessment'!B30:AT30)</f>
        <v>#DIV/0!</v>
      </c>
      <c r="G23" s="11" t="e">
        <f>C23/SUM('Totals From Field Assessment'!B30:AU30)</f>
        <v>#DIV/0!</v>
      </c>
      <c r="H23" s="11" t="e">
        <f>D23/SUM('Totals From Field Assessment'!B30:AV30)</f>
        <v>#DIV/0!</v>
      </c>
      <c r="J23" s="86"/>
    </row>
    <row r="24" spans="1:10" ht="15.25" customHeight="1" thickBot="1" x14ac:dyDescent="0.4">
      <c r="A24" s="3" t="s">
        <v>35</v>
      </c>
      <c r="B24" s="10">
        <f>'Totals From Field Assessment'!B31+'Totals From Field Assessment'!E31+'Totals From Field Assessment'!H31+'Totals From Field Assessment'!K31+'Totals From Field Assessment'!N31+'Totals From Field Assessment'!Q31+'Totals From Field Assessment'!T31+'Totals From Field Assessment'!W31+'Totals From Field Assessment'!Z31+'Totals From Field Assessment'!AC31+'Totals From Field Assessment'!AF31+'Totals From Field Assessment'!AI31+'Totals From Field Assessment'!AL31+'Totals From Field Assessment'!AO31+'Totals From Field Assessment'!AR31</f>
        <v>0</v>
      </c>
      <c r="C24" s="17">
        <f>'Totals From Field Assessment'!C31+'Totals From Field Assessment'!F31+'Totals From Field Assessment'!I31+'Totals From Field Assessment'!L31+'Totals From Field Assessment'!O31+'Totals From Field Assessment'!R31+'Totals From Field Assessment'!U31+'Totals From Field Assessment'!X31+'Totals From Field Assessment'!AA31+'Totals From Field Assessment'!AD31+'Totals From Field Assessment'!AG31+'Totals From Field Assessment'!AJ31+'Totals From Field Assessment'!AM31+'Totals From Field Assessment'!AP31+'Totals From Field Assessment'!AS31</f>
        <v>0</v>
      </c>
      <c r="D24" s="66">
        <f>'Totals From Field Assessment'!D31+'Totals From Field Assessment'!G31+'Totals From Field Assessment'!J31+'Totals From Field Assessment'!M31+'Totals From Field Assessment'!P31+'Totals From Field Assessment'!S31+'Totals From Field Assessment'!V31+'Totals From Field Assessment'!Y31+'Totals From Field Assessment'!AB31+'Totals From Field Assessment'!AE31+'Totals From Field Assessment'!AH31+'Totals From Field Assessment'!AK31+'Totals From Field Assessment'!AN31+'Totals From Field Assessment'!AQ31+'Totals From Field Assessment'!AT31</f>
        <v>0</v>
      </c>
      <c r="E24" s="19"/>
      <c r="F24" s="11" t="e">
        <f>B24/SUM('Totals From Field Assessment'!B31:AT31)</f>
        <v>#DIV/0!</v>
      </c>
      <c r="G24" s="11" t="e">
        <f>C24/SUM('Totals From Field Assessment'!B31:AU31)</f>
        <v>#DIV/0!</v>
      </c>
      <c r="H24" s="11" t="e">
        <f>D24/SUM('Totals From Field Assessment'!B31:AV31)</f>
        <v>#DIV/0!</v>
      </c>
      <c r="J24" s="86"/>
    </row>
    <row r="25" spans="1:10" ht="15.25" customHeight="1" thickBot="1" x14ac:dyDescent="0.4">
      <c r="A25" s="70" t="s">
        <v>36</v>
      </c>
      <c r="B25" s="10">
        <f>'Totals From Field Assessment'!B32+'Totals From Field Assessment'!E32+'Totals From Field Assessment'!H32+'Totals From Field Assessment'!K32+'Totals From Field Assessment'!N32+'Totals From Field Assessment'!Q32+'Totals From Field Assessment'!T32+'Totals From Field Assessment'!W32+'Totals From Field Assessment'!Z32+'Totals From Field Assessment'!AC32+'Totals From Field Assessment'!AF32+'Totals From Field Assessment'!AI32+'Totals From Field Assessment'!AL32+'Totals From Field Assessment'!AO32+'Totals From Field Assessment'!AR32</f>
        <v>0</v>
      </c>
      <c r="C25" s="17">
        <f>'Totals From Field Assessment'!C32+'Totals From Field Assessment'!F32+'Totals From Field Assessment'!I32+'Totals From Field Assessment'!L32+'Totals From Field Assessment'!O32+'Totals From Field Assessment'!R32+'Totals From Field Assessment'!U32+'Totals From Field Assessment'!X32+'Totals From Field Assessment'!AA32+'Totals From Field Assessment'!AD32+'Totals From Field Assessment'!AG32+'Totals From Field Assessment'!AJ32+'Totals From Field Assessment'!AM32+'Totals From Field Assessment'!AP32+'Totals From Field Assessment'!AS32</f>
        <v>0</v>
      </c>
      <c r="D25" s="66">
        <f>'Totals From Field Assessment'!D32+'Totals From Field Assessment'!G32+'Totals From Field Assessment'!J32+'Totals From Field Assessment'!M32+'Totals From Field Assessment'!P32+'Totals From Field Assessment'!S32+'Totals From Field Assessment'!V32+'Totals From Field Assessment'!Y32+'Totals From Field Assessment'!AB32+'Totals From Field Assessment'!AE32+'Totals From Field Assessment'!AH32+'Totals From Field Assessment'!AK32+'Totals From Field Assessment'!AN32+'Totals From Field Assessment'!AQ32+'Totals From Field Assessment'!AT32</f>
        <v>0</v>
      </c>
      <c r="E25" s="19"/>
      <c r="F25" s="11" t="e">
        <f>B25/SUM('Totals From Field Assessment'!B32:AT32)</f>
        <v>#DIV/0!</v>
      </c>
      <c r="G25" s="11" t="e">
        <f>C25/SUM('Totals From Field Assessment'!B32:AU32)</f>
        <v>#DIV/0!</v>
      </c>
      <c r="H25" s="11" t="e">
        <f>D25/SUM('Totals From Field Assessment'!B32:AV32)</f>
        <v>#DIV/0!</v>
      </c>
    </row>
    <row r="26" spans="1:10" ht="15.25" customHeight="1" thickBot="1" x14ac:dyDescent="0.4">
      <c r="A26" s="3" t="s">
        <v>37</v>
      </c>
      <c r="B26" s="10">
        <f>'Totals From Field Assessment'!B33+'Totals From Field Assessment'!E33+'Totals From Field Assessment'!H33+'Totals From Field Assessment'!K33+'Totals From Field Assessment'!N33+'Totals From Field Assessment'!Q33+'Totals From Field Assessment'!T33+'Totals From Field Assessment'!W33+'Totals From Field Assessment'!Z33+'Totals From Field Assessment'!AC33+'Totals From Field Assessment'!AF33+'Totals From Field Assessment'!AI33+'Totals From Field Assessment'!AL33+'Totals From Field Assessment'!AO33+'Totals From Field Assessment'!AR33</f>
        <v>0</v>
      </c>
      <c r="C26" s="17">
        <f>'Totals From Field Assessment'!C33+'Totals From Field Assessment'!F33+'Totals From Field Assessment'!I33+'Totals From Field Assessment'!L33+'Totals From Field Assessment'!O33+'Totals From Field Assessment'!R33+'Totals From Field Assessment'!U33+'Totals From Field Assessment'!X33+'Totals From Field Assessment'!AA33+'Totals From Field Assessment'!AD33+'Totals From Field Assessment'!AG33+'Totals From Field Assessment'!AJ33+'Totals From Field Assessment'!AM33+'Totals From Field Assessment'!AP33+'Totals From Field Assessment'!AS33</f>
        <v>0</v>
      </c>
      <c r="D26" s="66">
        <f>'Totals From Field Assessment'!D33+'Totals From Field Assessment'!G33+'Totals From Field Assessment'!J33+'Totals From Field Assessment'!M33+'Totals From Field Assessment'!P33+'Totals From Field Assessment'!S33+'Totals From Field Assessment'!V33+'Totals From Field Assessment'!Y33+'Totals From Field Assessment'!AB33+'Totals From Field Assessment'!AE33+'Totals From Field Assessment'!AH33+'Totals From Field Assessment'!AK33+'Totals From Field Assessment'!AN33+'Totals From Field Assessment'!AQ33+'Totals From Field Assessment'!AT33</f>
        <v>0</v>
      </c>
      <c r="E26" s="19"/>
      <c r="F26" s="11" t="e">
        <f>B26/SUM('Totals From Field Assessment'!B33:AT33)</f>
        <v>#DIV/0!</v>
      </c>
      <c r="G26" s="11" t="e">
        <f>C26/SUM('Totals From Field Assessment'!B33:AU33)</f>
        <v>#DIV/0!</v>
      </c>
      <c r="H26" s="11" t="e">
        <f>D26/SUM('Totals From Field Assessment'!B33:AV33)</f>
        <v>#DIV/0!</v>
      </c>
    </row>
    <row r="27" spans="1:10" ht="15.25" customHeight="1" thickBot="1" x14ac:dyDescent="0.4">
      <c r="A27" s="71" t="s">
        <v>38</v>
      </c>
      <c r="B27" s="10">
        <f>'Totals From Field Assessment'!B34+'Totals From Field Assessment'!E34+'Totals From Field Assessment'!H34+'Totals From Field Assessment'!K34+'Totals From Field Assessment'!N34+'Totals From Field Assessment'!Q34+'Totals From Field Assessment'!T34+'Totals From Field Assessment'!W34+'Totals From Field Assessment'!Z34+'Totals From Field Assessment'!AC34+'Totals From Field Assessment'!AF34+'Totals From Field Assessment'!AI34+'Totals From Field Assessment'!AL34+'Totals From Field Assessment'!AO34+'Totals From Field Assessment'!AR34</f>
        <v>0</v>
      </c>
      <c r="C27" s="17">
        <f>'Totals From Field Assessment'!C34+'Totals From Field Assessment'!F34+'Totals From Field Assessment'!I34+'Totals From Field Assessment'!L34+'Totals From Field Assessment'!O34+'Totals From Field Assessment'!R34+'Totals From Field Assessment'!U34+'Totals From Field Assessment'!X34+'Totals From Field Assessment'!AA34+'Totals From Field Assessment'!AD34+'Totals From Field Assessment'!AG34+'Totals From Field Assessment'!AJ34+'Totals From Field Assessment'!AM34+'Totals From Field Assessment'!AP34+'Totals From Field Assessment'!AS34</f>
        <v>0</v>
      </c>
      <c r="D27" s="66">
        <f>'Totals From Field Assessment'!D34+'Totals From Field Assessment'!G34+'Totals From Field Assessment'!J34+'Totals From Field Assessment'!M34+'Totals From Field Assessment'!P34+'Totals From Field Assessment'!S34+'Totals From Field Assessment'!V34+'Totals From Field Assessment'!Y34+'Totals From Field Assessment'!AB34+'Totals From Field Assessment'!AE34+'Totals From Field Assessment'!AH34+'Totals From Field Assessment'!AK34+'Totals From Field Assessment'!AN34+'Totals From Field Assessment'!AQ34+'Totals From Field Assessment'!AT34</f>
        <v>0</v>
      </c>
      <c r="E27" s="19"/>
      <c r="F27" s="11" t="e">
        <f>B27/SUM('Totals From Field Assessment'!B34:AT34)</f>
        <v>#DIV/0!</v>
      </c>
      <c r="G27" s="11" t="e">
        <f>C27/SUM('Totals From Field Assessment'!B34:AU34)</f>
        <v>#DIV/0!</v>
      </c>
      <c r="H27" s="11" t="e">
        <f>D27/SUM('Totals From Field Assessment'!B34:AV34)</f>
        <v>#DIV/0!</v>
      </c>
    </row>
    <row r="28" spans="1:10" ht="15.25" customHeight="1" thickBot="1" x14ac:dyDescent="0.4">
      <c r="A28" s="3" t="s">
        <v>39</v>
      </c>
      <c r="B28" s="10">
        <f>'Totals From Field Assessment'!B35+'Totals From Field Assessment'!E35+'Totals From Field Assessment'!H35+'Totals From Field Assessment'!K35+'Totals From Field Assessment'!N35+'Totals From Field Assessment'!Q35+'Totals From Field Assessment'!T35+'Totals From Field Assessment'!W35+'Totals From Field Assessment'!Z35+'Totals From Field Assessment'!AC35+'Totals From Field Assessment'!AF35+'Totals From Field Assessment'!AI35+'Totals From Field Assessment'!AL35+'Totals From Field Assessment'!AO35+'Totals From Field Assessment'!AR35</f>
        <v>0</v>
      </c>
      <c r="C28" s="17">
        <f>'Totals From Field Assessment'!C35+'Totals From Field Assessment'!F35+'Totals From Field Assessment'!I35+'Totals From Field Assessment'!L35+'Totals From Field Assessment'!O35+'Totals From Field Assessment'!R35+'Totals From Field Assessment'!U35+'Totals From Field Assessment'!X35+'Totals From Field Assessment'!AA35+'Totals From Field Assessment'!AD35+'Totals From Field Assessment'!AG35+'Totals From Field Assessment'!AJ35+'Totals From Field Assessment'!AM35+'Totals From Field Assessment'!AP35+'Totals From Field Assessment'!AS35</f>
        <v>0</v>
      </c>
      <c r="D28" s="66">
        <f>'Totals From Field Assessment'!D35+'Totals From Field Assessment'!G35+'Totals From Field Assessment'!J35+'Totals From Field Assessment'!M35+'Totals From Field Assessment'!P35+'Totals From Field Assessment'!S35+'Totals From Field Assessment'!V35+'Totals From Field Assessment'!Y35+'Totals From Field Assessment'!AB35+'Totals From Field Assessment'!AE35+'Totals From Field Assessment'!AH35+'Totals From Field Assessment'!AK35+'Totals From Field Assessment'!AN35+'Totals From Field Assessment'!AQ35+'Totals From Field Assessment'!AT35</f>
        <v>0</v>
      </c>
      <c r="E28" s="19"/>
      <c r="F28" s="11" t="e">
        <f>B28/SUM('Totals From Field Assessment'!B35:AT35)</f>
        <v>#DIV/0!</v>
      </c>
      <c r="G28" s="11" t="e">
        <f>C28/SUM('Totals From Field Assessment'!B35:AU35)</f>
        <v>#DIV/0!</v>
      </c>
      <c r="H28" s="11" t="e">
        <f>D28/SUM('Totals From Field Assessment'!B35:AV35)</f>
        <v>#DIV/0!</v>
      </c>
    </row>
    <row r="29" spans="1:10" ht="15.25" customHeight="1" thickBot="1" x14ac:dyDescent="0.4">
      <c r="A29" s="3" t="s">
        <v>40</v>
      </c>
      <c r="B29" s="10">
        <f>'Totals From Field Assessment'!B36+'Totals From Field Assessment'!E36+'Totals From Field Assessment'!H36+'Totals From Field Assessment'!K36+'Totals From Field Assessment'!N36+'Totals From Field Assessment'!Q36+'Totals From Field Assessment'!T36+'Totals From Field Assessment'!W36+'Totals From Field Assessment'!Z36+'Totals From Field Assessment'!AC36+'Totals From Field Assessment'!AF36+'Totals From Field Assessment'!AI36+'Totals From Field Assessment'!AL36+'Totals From Field Assessment'!AO36+'Totals From Field Assessment'!AR36</f>
        <v>0</v>
      </c>
      <c r="C29" s="17">
        <f>'Totals From Field Assessment'!C36+'Totals From Field Assessment'!F36+'Totals From Field Assessment'!I36+'Totals From Field Assessment'!L36+'Totals From Field Assessment'!O36+'Totals From Field Assessment'!R36+'Totals From Field Assessment'!U36+'Totals From Field Assessment'!X36+'Totals From Field Assessment'!AA36+'Totals From Field Assessment'!AD36+'Totals From Field Assessment'!AG36+'Totals From Field Assessment'!AJ36+'Totals From Field Assessment'!AM36+'Totals From Field Assessment'!AP36+'Totals From Field Assessment'!AS36</f>
        <v>0</v>
      </c>
      <c r="D29" s="66">
        <f>'Totals From Field Assessment'!D36+'Totals From Field Assessment'!G36+'Totals From Field Assessment'!J36+'Totals From Field Assessment'!M36+'Totals From Field Assessment'!P36+'Totals From Field Assessment'!S36+'Totals From Field Assessment'!V36+'Totals From Field Assessment'!Y36+'Totals From Field Assessment'!AB36+'Totals From Field Assessment'!AE36+'Totals From Field Assessment'!AH36+'Totals From Field Assessment'!AK36+'Totals From Field Assessment'!AN36+'Totals From Field Assessment'!AQ36+'Totals From Field Assessment'!AT36</f>
        <v>0</v>
      </c>
      <c r="E29" s="19"/>
      <c r="F29" s="11" t="e">
        <f>B29/SUM('Totals From Field Assessment'!B36:AT36)</f>
        <v>#DIV/0!</v>
      </c>
      <c r="G29" s="11" t="e">
        <f>C29/SUM('Totals From Field Assessment'!B36:AU36)</f>
        <v>#DIV/0!</v>
      </c>
      <c r="H29" s="11" t="e">
        <f>D29/SUM('Totals From Field Assessment'!B36:AV36)</f>
        <v>#DIV/0!</v>
      </c>
    </row>
    <row r="30" spans="1:10" ht="15.25" customHeight="1" thickBot="1" x14ac:dyDescent="0.4">
      <c r="A30" s="3" t="s">
        <v>41</v>
      </c>
      <c r="B30" s="10">
        <f>'Totals From Field Assessment'!B37+'Totals From Field Assessment'!E37+'Totals From Field Assessment'!H37+'Totals From Field Assessment'!K37+'Totals From Field Assessment'!N37+'Totals From Field Assessment'!Q37+'Totals From Field Assessment'!T37+'Totals From Field Assessment'!W37+'Totals From Field Assessment'!Z37+'Totals From Field Assessment'!AC37+'Totals From Field Assessment'!AF37+'Totals From Field Assessment'!AI37+'Totals From Field Assessment'!AL37+'Totals From Field Assessment'!AO37+'Totals From Field Assessment'!AR37</f>
        <v>0</v>
      </c>
      <c r="C30" s="17">
        <f>'Totals From Field Assessment'!C37+'Totals From Field Assessment'!F37+'Totals From Field Assessment'!I37+'Totals From Field Assessment'!L37+'Totals From Field Assessment'!O37+'Totals From Field Assessment'!R37+'Totals From Field Assessment'!U37+'Totals From Field Assessment'!X37+'Totals From Field Assessment'!AA37+'Totals From Field Assessment'!AD37+'Totals From Field Assessment'!AG37+'Totals From Field Assessment'!AJ37+'Totals From Field Assessment'!AM37+'Totals From Field Assessment'!AP37+'Totals From Field Assessment'!AS37</f>
        <v>0</v>
      </c>
      <c r="D30" s="66">
        <f>'Totals From Field Assessment'!D37+'Totals From Field Assessment'!G37+'Totals From Field Assessment'!J37+'Totals From Field Assessment'!M37+'Totals From Field Assessment'!P37+'Totals From Field Assessment'!S37+'Totals From Field Assessment'!V37+'Totals From Field Assessment'!Y37+'Totals From Field Assessment'!AB37+'Totals From Field Assessment'!AE37+'Totals From Field Assessment'!AH37+'Totals From Field Assessment'!AK37+'Totals From Field Assessment'!AN37+'Totals From Field Assessment'!AQ37+'Totals From Field Assessment'!AT37</f>
        <v>0</v>
      </c>
      <c r="E30" s="19"/>
      <c r="F30" s="11" t="e">
        <f>B30/SUM('Totals From Field Assessment'!B37:AT37)</f>
        <v>#DIV/0!</v>
      </c>
      <c r="G30" s="11" t="e">
        <f>C30/SUM('Totals From Field Assessment'!B37:AU37)</f>
        <v>#DIV/0!</v>
      </c>
      <c r="H30" s="11" t="e">
        <f>D30/SUM('Totals From Field Assessment'!B37:AV37)</f>
        <v>#DIV/0!</v>
      </c>
    </row>
    <row r="31" spans="1:10" ht="15.25" customHeight="1" thickBot="1" x14ac:dyDescent="0.4">
      <c r="A31" s="3" t="s">
        <v>42</v>
      </c>
      <c r="B31" s="10">
        <f>'Totals From Field Assessment'!B38+'Totals From Field Assessment'!E38+'Totals From Field Assessment'!H38+'Totals From Field Assessment'!K38+'Totals From Field Assessment'!N38+'Totals From Field Assessment'!Q38+'Totals From Field Assessment'!T38+'Totals From Field Assessment'!W38+'Totals From Field Assessment'!Z38+'Totals From Field Assessment'!AC38+'Totals From Field Assessment'!AF38+'Totals From Field Assessment'!AI38+'Totals From Field Assessment'!AL38+'Totals From Field Assessment'!AO38+'Totals From Field Assessment'!AR38</f>
        <v>0</v>
      </c>
      <c r="C31" s="17">
        <f>'Totals From Field Assessment'!C38+'Totals From Field Assessment'!F38+'Totals From Field Assessment'!I38+'Totals From Field Assessment'!L38+'Totals From Field Assessment'!O38+'Totals From Field Assessment'!R38+'Totals From Field Assessment'!U38+'Totals From Field Assessment'!X38+'Totals From Field Assessment'!AA38+'Totals From Field Assessment'!AD38+'Totals From Field Assessment'!AG38+'Totals From Field Assessment'!AJ38+'Totals From Field Assessment'!AM38+'Totals From Field Assessment'!AP38+'Totals From Field Assessment'!AS38</f>
        <v>0</v>
      </c>
      <c r="D31" s="66">
        <f>'Totals From Field Assessment'!D38+'Totals From Field Assessment'!G38+'Totals From Field Assessment'!J38+'Totals From Field Assessment'!M38+'Totals From Field Assessment'!P38+'Totals From Field Assessment'!S38+'Totals From Field Assessment'!V38+'Totals From Field Assessment'!Y38+'Totals From Field Assessment'!AB38+'Totals From Field Assessment'!AE38+'Totals From Field Assessment'!AH38+'Totals From Field Assessment'!AK38+'Totals From Field Assessment'!AN38+'Totals From Field Assessment'!AQ38+'Totals From Field Assessment'!AT38</f>
        <v>0</v>
      </c>
      <c r="E31" s="14"/>
      <c r="F31" s="11" t="e">
        <f>B31/SUM('Totals From Field Assessment'!B38:AT38)</f>
        <v>#DIV/0!</v>
      </c>
      <c r="G31" s="11" t="e">
        <f>C31/SUM('Totals From Field Assessment'!B38:AU38)</f>
        <v>#DIV/0!</v>
      </c>
      <c r="H31" s="11" t="e">
        <f>D31/SUM('Totals From Field Assessment'!B38:AV38)</f>
        <v>#DIV/0!</v>
      </c>
    </row>
    <row r="32" spans="1:10" ht="15.25" customHeight="1" thickBot="1" x14ac:dyDescent="0.4">
      <c r="A32" s="72" t="s">
        <v>90</v>
      </c>
      <c r="B32" s="10">
        <f>'Totals From Field Assessment'!B39+'Totals From Field Assessment'!E39+'Totals From Field Assessment'!H39+'Totals From Field Assessment'!K39+'Totals From Field Assessment'!N39+'Totals From Field Assessment'!Q39+'Totals From Field Assessment'!T39+'Totals From Field Assessment'!W39+'Totals From Field Assessment'!Z39+'Totals From Field Assessment'!AC39+'Totals From Field Assessment'!AF39+'Totals From Field Assessment'!AI39+'Totals From Field Assessment'!AL39+'Totals From Field Assessment'!AO39+'Totals From Field Assessment'!AR39</f>
        <v>0</v>
      </c>
      <c r="C32" s="17">
        <f>'Totals From Field Assessment'!C39+'Totals From Field Assessment'!F39+'Totals From Field Assessment'!I39+'Totals From Field Assessment'!L39+'Totals From Field Assessment'!O39+'Totals From Field Assessment'!R39+'Totals From Field Assessment'!U39+'Totals From Field Assessment'!X39+'Totals From Field Assessment'!AA39+'Totals From Field Assessment'!AD39+'Totals From Field Assessment'!AG39+'Totals From Field Assessment'!AJ39+'Totals From Field Assessment'!AM39+'Totals From Field Assessment'!AP39+'Totals From Field Assessment'!AS39</f>
        <v>0</v>
      </c>
      <c r="D32" s="66">
        <f>'Totals From Field Assessment'!D39+'Totals From Field Assessment'!G39+'Totals From Field Assessment'!J39+'Totals From Field Assessment'!M39+'Totals From Field Assessment'!P39+'Totals From Field Assessment'!S39+'Totals From Field Assessment'!V39+'Totals From Field Assessment'!Y39+'Totals From Field Assessment'!AB39+'Totals From Field Assessment'!AE39+'Totals From Field Assessment'!AH39+'Totals From Field Assessment'!AK39+'Totals From Field Assessment'!AN39+'Totals From Field Assessment'!AQ39+'Totals From Field Assessment'!AT39</f>
        <v>0</v>
      </c>
      <c r="E32" s="19"/>
      <c r="F32" s="11" t="e">
        <f>B32/SUM('Totals From Field Assessment'!B39:AT39)</f>
        <v>#DIV/0!</v>
      </c>
      <c r="G32" s="11" t="e">
        <f>C32/SUM('Totals From Field Assessment'!B39:AU39)</f>
        <v>#DIV/0!</v>
      </c>
      <c r="H32" s="11" t="e">
        <f>D32/SUM('Totals From Field Assessment'!B39:AV39)</f>
        <v>#DIV/0!</v>
      </c>
    </row>
    <row r="33" spans="1:8" ht="15.25" customHeight="1" thickBot="1" x14ac:dyDescent="0.4">
      <c r="A33" s="73" t="s">
        <v>44</v>
      </c>
      <c r="B33" s="10">
        <f>'Totals From Field Assessment'!B40+'Totals From Field Assessment'!E40+'Totals From Field Assessment'!H40+'Totals From Field Assessment'!K40+'Totals From Field Assessment'!N40+'Totals From Field Assessment'!Q40+'Totals From Field Assessment'!T40+'Totals From Field Assessment'!W40+'Totals From Field Assessment'!Z40+'Totals From Field Assessment'!AC40+'Totals From Field Assessment'!AF40+'Totals From Field Assessment'!AI40+'Totals From Field Assessment'!AL40+'Totals From Field Assessment'!AO40+'Totals From Field Assessment'!AR40</f>
        <v>0</v>
      </c>
      <c r="C33" s="17">
        <f>'Totals From Field Assessment'!C40+'Totals From Field Assessment'!F40+'Totals From Field Assessment'!I40+'Totals From Field Assessment'!L40+'Totals From Field Assessment'!O40+'Totals From Field Assessment'!R40+'Totals From Field Assessment'!U40+'Totals From Field Assessment'!X40+'Totals From Field Assessment'!AA40+'Totals From Field Assessment'!AD40+'Totals From Field Assessment'!AG40+'Totals From Field Assessment'!AJ40+'Totals From Field Assessment'!AM40+'Totals From Field Assessment'!AP40+'Totals From Field Assessment'!AS40</f>
        <v>0</v>
      </c>
      <c r="D33" s="66">
        <f>'Totals From Field Assessment'!D40+'Totals From Field Assessment'!G40+'Totals From Field Assessment'!J40+'Totals From Field Assessment'!M40+'Totals From Field Assessment'!P40+'Totals From Field Assessment'!S40+'Totals From Field Assessment'!V40+'Totals From Field Assessment'!Y40+'Totals From Field Assessment'!AB40+'Totals From Field Assessment'!AE40+'Totals From Field Assessment'!AH40+'Totals From Field Assessment'!AK40+'Totals From Field Assessment'!AN40+'Totals From Field Assessment'!AQ40+'Totals From Field Assessment'!AT40</f>
        <v>0</v>
      </c>
      <c r="E33" s="19"/>
      <c r="F33" s="11" t="e">
        <f>B33/SUM('Totals From Field Assessment'!B40:AT40)</f>
        <v>#DIV/0!</v>
      </c>
      <c r="G33" s="11" t="e">
        <f>C33/SUM('Totals From Field Assessment'!B40:AU40)</f>
        <v>#DIV/0!</v>
      </c>
      <c r="H33" s="11" t="e">
        <f>D33/SUM('Totals From Field Assessment'!B40:AV40)</f>
        <v>#DIV/0!</v>
      </c>
    </row>
    <row r="34" spans="1:8" ht="15.25" customHeight="1" thickBot="1" x14ac:dyDescent="0.4">
      <c r="A34" s="71" t="s">
        <v>45</v>
      </c>
      <c r="B34" s="10">
        <f>'Totals From Field Assessment'!B41+'Totals From Field Assessment'!E41+'Totals From Field Assessment'!H41+'Totals From Field Assessment'!K41+'Totals From Field Assessment'!N41+'Totals From Field Assessment'!Q41+'Totals From Field Assessment'!T41+'Totals From Field Assessment'!W41+'Totals From Field Assessment'!Z41+'Totals From Field Assessment'!AC41+'Totals From Field Assessment'!AF41+'Totals From Field Assessment'!AI41+'Totals From Field Assessment'!AL41+'Totals From Field Assessment'!AO41+'Totals From Field Assessment'!AR41</f>
        <v>0</v>
      </c>
      <c r="C34" s="17">
        <f>'Totals From Field Assessment'!C41+'Totals From Field Assessment'!F41+'Totals From Field Assessment'!I41+'Totals From Field Assessment'!L41+'Totals From Field Assessment'!O41+'Totals From Field Assessment'!R41+'Totals From Field Assessment'!U41+'Totals From Field Assessment'!X41+'Totals From Field Assessment'!AA41+'Totals From Field Assessment'!AD41+'Totals From Field Assessment'!AG41+'Totals From Field Assessment'!AJ41+'Totals From Field Assessment'!AM41+'Totals From Field Assessment'!AP41+'Totals From Field Assessment'!AS41</f>
        <v>0</v>
      </c>
      <c r="D34" s="66">
        <f>'Totals From Field Assessment'!D41+'Totals From Field Assessment'!G41+'Totals From Field Assessment'!J41+'Totals From Field Assessment'!M41+'Totals From Field Assessment'!P41+'Totals From Field Assessment'!S41+'Totals From Field Assessment'!V41+'Totals From Field Assessment'!Y41+'Totals From Field Assessment'!AB41+'Totals From Field Assessment'!AE41+'Totals From Field Assessment'!AH41+'Totals From Field Assessment'!AK41+'Totals From Field Assessment'!AN41+'Totals From Field Assessment'!AQ41+'Totals From Field Assessment'!AT41</f>
        <v>0</v>
      </c>
      <c r="E34" s="19"/>
      <c r="F34" s="11" t="e">
        <f>B34/SUM('Totals From Field Assessment'!B41:AT41)</f>
        <v>#DIV/0!</v>
      </c>
      <c r="G34" s="11" t="e">
        <f>C34/SUM('Totals From Field Assessment'!B41:AU41)</f>
        <v>#DIV/0!</v>
      </c>
      <c r="H34" s="11" t="e">
        <f>D34/SUM('Totals From Field Assessment'!B41:AV41)</f>
        <v>#DIV/0!</v>
      </c>
    </row>
    <row r="35" spans="1:8" ht="15.25" customHeight="1" thickBot="1" x14ac:dyDescent="0.4">
      <c r="A35" s="71" t="s">
        <v>46</v>
      </c>
      <c r="B35" s="10">
        <f>'Totals From Field Assessment'!B42+'Totals From Field Assessment'!E42+'Totals From Field Assessment'!H42+'Totals From Field Assessment'!K42+'Totals From Field Assessment'!N42+'Totals From Field Assessment'!Q42+'Totals From Field Assessment'!T42+'Totals From Field Assessment'!W42+'Totals From Field Assessment'!Z42+'Totals From Field Assessment'!AC42+'Totals From Field Assessment'!AF42+'Totals From Field Assessment'!AI42+'Totals From Field Assessment'!AL42+'Totals From Field Assessment'!AO42+'Totals From Field Assessment'!AR42</f>
        <v>0</v>
      </c>
      <c r="C35" s="17">
        <f>'Totals From Field Assessment'!C42+'Totals From Field Assessment'!F42+'Totals From Field Assessment'!I42+'Totals From Field Assessment'!L42+'Totals From Field Assessment'!O42+'Totals From Field Assessment'!R42+'Totals From Field Assessment'!U42+'Totals From Field Assessment'!X42+'Totals From Field Assessment'!AA42+'Totals From Field Assessment'!AD42+'Totals From Field Assessment'!AG42+'Totals From Field Assessment'!AJ42+'Totals From Field Assessment'!AM42+'Totals From Field Assessment'!AP42+'Totals From Field Assessment'!AS42</f>
        <v>0</v>
      </c>
      <c r="D35" s="66">
        <f>'Totals From Field Assessment'!D42+'Totals From Field Assessment'!G42+'Totals From Field Assessment'!J42+'Totals From Field Assessment'!M42+'Totals From Field Assessment'!P42+'Totals From Field Assessment'!S42+'Totals From Field Assessment'!V42+'Totals From Field Assessment'!Y42+'Totals From Field Assessment'!AB42+'Totals From Field Assessment'!AE42+'Totals From Field Assessment'!AH42+'Totals From Field Assessment'!AK42+'Totals From Field Assessment'!AN42+'Totals From Field Assessment'!AQ42+'Totals From Field Assessment'!AT42</f>
        <v>0</v>
      </c>
      <c r="E35" s="19"/>
      <c r="F35" s="11" t="e">
        <f>B35/SUM('Totals From Field Assessment'!B42:AT42)</f>
        <v>#DIV/0!</v>
      </c>
      <c r="G35" s="11" t="e">
        <f>C35/SUM('Totals From Field Assessment'!B42:AU42)</f>
        <v>#DIV/0!</v>
      </c>
      <c r="H35" s="11" t="e">
        <f>D35/SUM('Totals From Field Assessment'!B42:AV42)</f>
        <v>#DIV/0!</v>
      </c>
    </row>
    <row r="36" spans="1:8" ht="15.25" customHeight="1" thickBot="1" x14ac:dyDescent="0.4">
      <c r="A36" s="71" t="s">
        <v>47</v>
      </c>
      <c r="B36" s="10">
        <f>'Totals From Field Assessment'!B43+'Totals From Field Assessment'!E43+'Totals From Field Assessment'!H43+'Totals From Field Assessment'!K43+'Totals From Field Assessment'!N43+'Totals From Field Assessment'!Q43+'Totals From Field Assessment'!T43+'Totals From Field Assessment'!W43+'Totals From Field Assessment'!Z43+'Totals From Field Assessment'!AC43+'Totals From Field Assessment'!AF43+'Totals From Field Assessment'!AI43+'Totals From Field Assessment'!AL43+'Totals From Field Assessment'!AO43+'Totals From Field Assessment'!AR43</f>
        <v>0</v>
      </c>
      <c r="C36" s="17">
        <f>'Totals From Field Assessment'!C43+'Totals From Field Assessment'!F43+'Totals From Field Assessment'!I43+'Totals From Field Assessment'!L43+'Totals From Field Assessment'!O43+'Totals From Field Assessment'!R43+'Totals From Field Assessment'!U43+'Totals From Field Assessment'!X43+'Totals From Field Assessment'!AA43+'Totals From Field Assessment'!AD43+'Totals From Field Assessment'!AG43+'Totals From Field Assessment'!AJ43+'Totals From Field Assessment'!AM43+'Totals From Field Assessment'!AP43+'Totals From Field Assessment'!AS43</f>
        <v>0</v>
      </c>
      <c r="D36" s="66">
        <f>'Totals From Field Assessment'!D43+'Totals From Field Assessment'!G43+'Totals From Field Assessment'!J43+'Totals From Field Assessment'!M43+'Totals From Field Assessment'!P43+'Totals From Field Assessment'!S43+'Totals From Field Assessment'!V43+'Totals From Field Assessment'!Y43+'Totals From Field Assessment'!AB43+'Totals From Field Assessment'!AE43+'Totals From Field Assessment'!AH43+'Totals From Field Assessment'!AK43+'Totals From Field Assessment'!AN43+'Totals From Field Assessment'!AQ43+'Totals From Field Assessment'!AT43</f>
        <v>0</v>
      </c>
      <c r="E36" s="19"/>
      <c r="F36" s="11" t="e">
        <f>B36/SUM('Totals From Field Assessment'!B43:AT43)</f>
        <v>#DIV/0!</v>
      </c>
      <c r="G36" s="11" t="e">
        <f>C36/SUM('Totals From Field Assessment'!B43:AU43)</f>
        <v>#DIV/0!</v>
      </c>
      <c r="H36" s="11" t="e">
        <f>D36/SUM('Totals From Field Assessment'!B43:AV43)</f>
        <v>#DIV/0!</v>
      </c>
    </row>
    <row r="37" spans="1:8" ht="15.25" customHeight="1" thickBot="1" x14ac:dyDescent="0.4">
      <c r="A37" s="69" t="s">
        <v>48</v>
      </c>
      <c r="B37" s="402"/>
      <c r="C37" s="403"/>
      <c r="D37" s="404"/>
      <c r="E37" s="19"/>
      <c r="F37" s="402"/>
      <c r="G37" s="403"/>
      <c r="H37" s="404"/>
    </row>
    <row r="38" spans="1:8" ht="15.25" customHeight="1" thickBot="1" x14ac:dyDescent="0.4">
      <c r="A38" s="74" t="s">
        <v>49</v>
      </c>
      <c r="B38" s="10">
        <f>'Totals From Field Assessment'!B45+'Totals From Field Assessment'!E45+'Totals From Field Assessment'!H45+'Totals From Field Assessment'!K45+'Totals From Field Assessment'!N45+'Totals From Field Assessment'!Q45+'Totals From Field Assessment'!T45+'Totals From Field Assessment'!W45+'Totals From Field Assessment'!Z45+'Totals From Field Assessment'!AC45+'Totals From Field Assessment'!AF45+'Totals From Field Assessment'!AI45+'Totals From Field Assessment'!AL45+'Totals From Field Assessment'!AO45+'Totals From Field Assessment'!AR45</f>
        <v>0</v>
      </c>
      <c r="C38" s="17">
        <f>'Totals From Field Assessment'!C45+'Totals From Field Assessment'!F45+'Totals From Field Assessment'!I45+'Totals From Field Assessment'!L45+'Totals From Field Assessment'!O45+'Totals From Field Assessment'!R45+'Totals From Field Assessment'!U45+'Totals From Field Assessment'!X45+'Totals From Field Assessment'!AA45+'Totals From Field Assessment'!AD45+'Totals From Field Assessment'!AG45+'Totals From Field Assessment'!AJ45+'Totals From Field Assessment'!AM45+'Totals From Field Assessment'!AP45+'Totals From Field Assessment'!AS45</f>
        <v>0</v>
      </c>
      <c r="D38" s="66">
        <f>'Totals From Field Assessment'!D45+'Totals From Field Assessment'!G45+'Totals From Field Assessment'!J45+'Totals From Field Assessment'!M45+'Totals From Field Assessment'!P45+'Totals From Field Assessment'!S45+'Totals From Field Assessment'!V45+'Totals From Field Assessment'!Y45+'Totals From Field Assessment'!AB45+'Totals From Field Assessment'!AE45+'Totals From Field Assessment'!AH45+'Totals From Field Assessment'!AK45+'Totals From Field Assessment'!AN45+'Totals From Field Assessment'!AQ45+'Totals From Field Assessment'!AT45</f>
        <v>0</v>
      </c>
      <c r="E38" s="19"/>
      <c r="F38" s="11" t="e">
        <f>B38/SUM('Totals From Field Assessment'!B45:AT45)</f>
        <v>#DIV/0!</v>
      </c>
      <c r="G38" s="11" t="e">
        <f>C38/SUM('Totals From Field Assessment'!B45:AU45)</f>
        <v>#DIV/0!</v>
      </c>
      <c r="H38" s="11" t="e">
        <f>D38/SUM('Totals From Field Assessment'!B45:AV45)</f>
        <v>#DIV/0!</v>
      </c>
    </row>
    <row r="39" spans="1:8" ht="15.25" customHeight="1" thickBot="1" x14ac:dyDescent="0.4">
      <c r="A39" s="75" t="s">
        <v>50</v>
      </c>
      <c r="B39" s="10">
        <f>'Totals From Field Assessment'!B46+'Totals From Field Assessment'!E46+'Totals From Field Assessment'!H46+'Totals From Field Assessment'!K46+'Totals From Field Assessment'!N46+'Totals From Field Assessment'!Q46+'Totals From Field Assessment'!T46+'Totals From Field Assessment'!W46+'Totals From Field Assessment'!Z46+'Totals From Field Assessment'!AC46+'Totals From Field Assessment'!AF46+'Totals From Field Assessment'!AI46+'Totals From Field Assessment'!AL46+'Totals From Field Assessment'!AO46+'Totals From Field Assessment'!AR46</f>
        <v>0</v>
      </c>
      <c r="C39" s="17">
        <f>'Totals From Field Assessment'!C46+'Totals From Field Assessment'!F46+'Totals From Field Assessment'!I46+'Totals From Field Assessment'!L46+'Totals From Field Assessment'!O46+'Totals From Field Assessment'!R46+'Totals From Field Assessment'!U46+'Totals From Field Assessment'!X46+'Totals From Field Assessment'!AA46+'Totals From Field Assessment'!AD46+'Totals From Field Assessment'!AG46+'Totals From Field Assessment'!AJ46+'Totals From Field Assessment'!AM46+'Totals From Field Assessment'!AP46+'Totals From Field Assessment'!AS46</f>
        <v>0</v>
      </c>
      <c r="D39" s="66">
        <f>'Totals From Field Assessment'!D46+'Totals From Field Assessment'!G46+'Totals From Field Assessment'!J46+'Totals From Field Assessment'!M46+'Totals From Field Assessment'!P46+'Totals From Field Assessment'!S46+'Totals From Field Assessment'!V46+'Totals From Field Assessment'!Y46+'Totals From Field Assessment'!AB46+'Totals From Field Assessment'!AE46+'Totals From Field Assessment'!AH46+'Totals From Field Assessment'!AK46+'Totals From Field Assessment'!AN46+'Totals From Field Assessment'!AQ46+'Totals From Field Assessment'!AT46</f>
        <v>0</v>
      </c>
      <c r="E39" s="19"/>
      <c r="F39" s="11" t="e">
        <f>B39/SUM('Totals From Field Assessment'!B46:AT46)</f>
        <v>#DIV/0!</v>
      </c>
      <c r="G39" s="11" t="e">
        <f>C39/SUM('Totals From Field Assessment'!B46:AU46)</f>
        <v>#DIV/0!</v>
      </c>
      <c r="H39" s="11" t="e">
        <f>D39/SUM('Totals From Field Assessment'!B46:AV46)</f>
        <v>#DIV/0!</v>
      </c>
    </row>
    <row r="40" spans="1:8" ht="15.25" customHeight="1" thickBot="1" x14ac:dyDescent="0.4">
      <c r="A40" s="25" t="s">
        <v>51</v>
      </c>
      <c r="B40" s="10">
        <f>'Totals From Field Assessment'!B47+'Totals From Field Assessment'!E47+'Totals From Field Assessment'!H47+'Totals From Field Assessment'!K47+'Totals From Field Assessment'!N47+'Totals From Field Assessment'!Q47+'Totals From Field Assessment'!T47+'Totals From Field Assessment'!W47+'Totals From Field Assessment'!Z47+'Totals From Field Assessment'!AC47+'Totals From Field Assessment'!AF47+'Totals From Field Assessment'!AI47+'Totals From Field Assessment'!AL47+'Totals From Field Assessment'!AO47+'Totals From Field Assessment'!AR47</f>
        <v>0</v>
      </c>
      <c r="C40" s="17">
        <f>'Totals From Field Assessment'!C47+'Totals From Field Assessment'!F47+'Totals From Field Assessment'!I47+'Totals From Field Assessment'!L47+'Totals From Field Assessment'!O47+'Totals From Field Assessment'!R47+'Totals From Field Assessment'!U47+'Totals From Field Assessment'!X47+'Totals From Field Assessment'!AA47+'Totals From Field Assessment'!AD47+'Totals From Field Assessment'!AG47+'Totals From Field Assessment'!AJ47+'Totals From Field Assessment'!AM47+'Totals From Field Assessment'!AP47+'Totals From Field Assessment'!AS47</f>
        <v>0</v>
      </c>
      <c r="D40" s="66">
        <f>'Totals From Field Assessment'!D47+'Totals From Field Assessment'!G47+'Totals From Field Assessment'!J47+'Totals From Field Assessment'!M47+'Totals From Field Assessment'!P47+'Totals From Field Assessment'!S47+'Totals From Field Assessment'!V47+'Totals From Field Assessment'!Y47+'Totals From Field Assessment'!AB47+'Totals From Field Assessment'!AE47+'Totals From Field Assessment'!AH47+'Totals From Field Assessment'!AK47+'Totals From Field Assessment'!AN47+'Totals From Field Assessment'!AQ47+'Totals From Field Assessment'!AT47</f>
        <v>0</v>
      </c>
      <c r="E40" s="19"/>
      <c r="F40" s="11" t="e">
        <f>B40/SUM('Totals From Field Assessment'!B47:AT47)</f>
        <v>#DIV/0!</v>
      </c>
      <c r="G40" s="11" t="e">
        <f>C40/SUM('Totals From Field Assessment'!B47:AU47)</f>
        <v>#DIV/0!</v>
      </c>
      <c r="H40" s="11" t="e">
        <f>D40/SUM('Totals From Field Assessment'!B47:AV47)</f>
        <v>#DIV/0!</v>
      </c>
    </row>
    <row r="41" spans="1:8" ht="15.25" customHeight="1" thickBot="1" x14ac:dyDescent="0.4">
      <c r="A41" s="75" t="s">
        <v>52</v>
      </c>
      <c r="B41" s="10">
        <f>'Totals From Field Assessment'!B48+'Totals From Field Assessment'!E48+'Totals From Field Assessment'!H48+'Totals From Field Assessment'!K48+'Totals From Field Assessment'!N48+'Totals From Field Assessment'!Q48+'Totals From Field Assessment'!T48+'Totals From Field Assessment'!W48+'Totals From Field Assessment'!Z48+'Totals From Field Assessment'!AC48+'Totals From Field Assessment'!AF48+'Totals From Field Assessment'!AI48+'Totals From Field Assessment'!AL48+'Totals From Field Assessment'!AO48+'Totals From Field Assessment'!AR48</f>
        <v>0</v>
      </c>
      <c r="C41" s="17">
        <f>'Totals From Field Assessment'!C48+'Totals From Field Assessment'!F48+'Totals From Field Assessment'!I48+'Totals From Field Assessment'!L48+'Totals From Field Assessment'!O48+'Totals From Field Assessment'!R48+'Totals From Field Assessment'!U48+'Totals From Field Assessment'!X48+'Totals From Field Assessment'!AA48+'Totals From Field Assessment'!AD48+'Totals From Field Assessment'!AG48+'Totals From Field Assessment'!AJ48+'Totals From Field Assessment'!AM48+'Totals From Field Assessment'!AP48+'Totals From Field Assessment'!AS48</f>
        <v>0</v>
      </c>
      <c r="D41" s="66">
        <f>'Totals From Field Assessment'!D48+'Totals From Field Assessment'!G48+'Totals From Field Assessment'!J48+'Totals From Field Assessment'!M48+'Totals From Field Assessment'!P48+'Totals From Field Assessment'!S48+'Totals From Field Assessment'!V48+'Totals From Field Assessment'!Y48+'Totals From Field Assessment'!AB48+'Totals From Field Assessment'!AE48+'Totals From Field Assessment'!AH48+'Totals From Field Assessment'!AK48+'Totals From Field Assessment'!AN48+'Totals From Field Assessment'!AQ48+'Totals From Field Assessment'!AT48</f>
        <v>0</v>
      </c>
      <c r="E41" s="19"/>
      <c r="F41" s="11" t="e">
        <f>B41/SUM('Totals From Field Assessment'!B48:AT48)</f>
        <v>#DIV/0!</v>
      </c>
      <c r="G41" s="11" t="e">
        <f>C41/SUM('Totals From Field Assessment'!B48:AU48)</f>
        <v>#DIV/0!</v>
      </c>
      <c r="H41" s="11" t="e">
        <f>D41/SUM('Totals From Field Assessment'!B48:AV48)</f>
        <v>#DIV/0!</v>
      </c>
    </row>
    <row r="42" spans="1:8" ht="15.25" customHeight="1" thickBot="1" x14ac:dyDescent="0.4">
      <c r="A42" s="69" t="s">
        <v>53</v>
      </c>
      <c r="B42" s="402"/>
      <c r="C42" s="403"/>
      <c r="D42" s="404"/>
      <c r="E42" s="14"/>
      <c r="F42" s="402"/>
      <c r="G42" s="403"/>
      <c r="H42" s="404"/>
    </row>
    <row r="43" spans="1:8" ht="15.25" customHeight="1" thickBot="1" x14ac:dyDescent="0.4">
      <c r="A43" s="71" t="s">
        <v>54</v>
      </c>
      <c r="B43" s="10">
        <f>'Totals From Field Assessment'!B50+'Totals From Field Assessment'!E50+'Totals From Field Assessment'!H50+'Totals From Field Assessment'!K50+'Totals From Field Assessment'!N50+'Totals From Field Assessment'!Q50+'Totals From Field Assessment'!T50+'Totals From Field Assessment'!W50+'Totals From Field Assessment'!Z50+'Totals From Field Assessment'!AC50+'Totals From Field Assessment'!AF50+'Totals From Field Assessment'!AI50+'Totals From Field Assessment'!AL50+'Totals From Field Assessment'!AO50+'Totals From Field Assessment'!AR50</f>
        <v>0</v>
      </c>
      <c r="C43" s="17">
        <f>'Totals From Field Assessment'!C50+'Totals From Field Assessment'!F50+'Totals From Field Assessment'!I50+'Totals From Field Assessment'!L50+'Totals From Field Assessment'!O50+'Totals From Field Assessment'!R50+'Totals From Field Assessment'!U50+'Totals From Field Assessment'!X50+'Totals From Field Assessment'!AA50+'Totals From Field Assessment'!AD50+'Totals From Field Assessment'!AG50+'Totals From Field Assessment'!AJ50+'Totals From Field Assessment'!AM50+'Totals From Field Assessment'!AP50+'Totals From Field Assessment'!AS50</f>
        <v>0</v>
      </c>
      <c r="D43" s="66">
        <f>'Totals From Field Assessment'!D50+'Totals From Field Assessment'!G50+'Totals From Field Assessment'!J50+'Totals From Field Assessment'!M50+'Totals From Field Assessment'!P50+'Totals From Field Assessment'!S50+'Totals From Field Assessment'!V50+'Totals From Field Assessment'!Y50+'Totals From Field Assessment'!AB50+'Totals From Field Assessment'!AE50+'Totals From Field Assessment'!AH50+'Totals From Field Assessment'!AK50+'Totals From Field Assessment'!AN50+'Totals From Field Assessment'!AQ50+'Totals From Field Assessment'!AT50</f>
        <v>0</v>
      </c>
      <c r="E43" s="19"/>
      <c r="F43" s="11" t="e">
        <f>B43/SUM('Totals From Field Assessment'!B50:AT50)</f>
        <v>#DIV/0!</v>
      </c>
      <c r="G43" s="11" t="e">
        <f>C43/SUM('Totals From Field Assessment'!B50:AU50)</f>
        <v>#DIV/0!</v>
      </c>
      <c r="H43" s="11" t="e">
        <f>D43/SUM('Totals From Field Assessment'!B50:AV50)</f>
        <v>#DIV/0!</v>
      </c>
    </row>
    <row r="44" spans="1:8" ht="15.25" customHeight="1" thickBot="1" x14ac:dyDescent="0.4">
      <c r="A44" s="71" t="s">
        <v>55</v>
      </c>
      <c r="B44" s="10">
        <f>'Totals From Field Assessment'!B51+'Totals From Field Assessment'!E51+'Totals From Field Assessment'!H51+'Totals From Field Assessment'!K51+'Totals From Field Assessment'!N51+'Totals From Field Assessment'!Q51+'Totals From Field Assessment'!T51+'Totals From Field Assessment'!W51+'Totals From Field Assessment'!Z51+'Totals From Field Assessment'!AC51+'Totals From Field Assessment'!AF51+'Totals From Field Assessment'!AI51+'Totals From Field Assessment'!AL51+'Totals From Field Assessment'!AO51+'Totals From Field Assessment'!AR51</f>
        <v>0</v>
      </c>
      <c r="C44" s="17">
        <f>'Totals From Field Assessment'!C51+'Totals From Field Assessment'!F51+'Totals From Field Assessment'!I51+'Totals From Field Assessment'!L51+'Totals From Field Assessment'!O51+'Totals From Field Assessment'!R51+'Totals From Field Assessment'!U51+'Totals From Field Assessment'!X51+'Totals From Field Assessment'!AA51+'Totals From Field Assessment'!AD51+'Totals From Field Assessment'!AG51+'Totals From Field Assessment'!AJ51+'Totals From Field Assessment'!AM51+'Totals From Field Assessment'!AP51+'Totals From Field Assessment'!AS51</f>
        <v>0</v>
      </c>
      <c r="D44" s="66">
        <f>'Totals From Field Assessment'!D51+'Totals From Field Assessment'!G51+'Totals From Field Assessment'!J51+'Totals From Field Assessment'!M51+'Totals From Field Assessment'!P51+'Totals From Field Assessment'!S51+'Totals From Field Assessment'!V51+'Totals From Field Assessment'!Y51+'Totals From Field Assessment'!AB51+'Totals From Field Assessment'!AE51+'Totals From Field Assessment'!AH51+'Totals From Field Assessment'!AK51+'Totals From Field Assessment'!AN51+'Totals From Field Assessment'!AQ51+'Totals From Field Assessment'!AT51</f>
        <v>0</v>
      </c>
      <c r="E44" s="19"/>
      <c r="F44" s="11" t="e">
        <f>B44/SUM('Totals From Field Assessment'!B51:AT51)</f>
        <v>#DIV/0!</v>
      </c>
      <c r="G44" s="11" t="e">
        <f>C44/SUM('Totals From Field Assessment'!B51:AU51)</f>
        <v>#DIV/0!</v>
      </c>
      <c r="H44" s="11" t="e">
        <f>D44/SUM('Totals From Field Assessment'!B51:AV51)</f>
        <v>#DIV/0!</v>
      </c>
    </row>
    <row r="45" spans="1:8" ht="15.25" customHeight="1" thickBot="1" x14ac:dyDescent="0.4">
      <c r="A45" s="71" t="s">
        <v>56</v>
      </c>
      <c r="B45" s="10">
        <f>'Totals From Field Assessment'!B52+'Totals From Field Assessment'!E52+'Totals From Field Assessment'!H52+'Totals From Field Assessment'!K52+'Totals From Field Assessment'!N52+'Totals From Field Assessment'!Q52+'Totals From Field Assessment'!T52+'Totals From Field Assessment'!W52+'Totals From Field Assessment'!Z52+'Totals From Field Assessment'!AC52+'Totals From Field Assessment'!AF52+'Totals From Field Assessment'!AI52+'Totals From Field Assessment'!AL52+'Totals From Field Assessment'!AO52+'Totals From Field Assessment'!AR52</f>
        <v>0</v>
      </c>
      <c r="C45" s="17">
        <f>'Totals From Field Assessment'!C52+'Totals From Field Assessment'!F52+'Totals From Field Assessment'!I52+'Totals From Field Assessment'!L52+'Totals From Field Assessment'!O52+'Totals From Field Assessment'!R52+'Totals From Field Assessment'!U52+'Totals From Field Assessment'!X52+'Totals From Field Assessment'!AA52+'Totals From Field Assessment'!AD52+'Totals From Field Assessment'!AG52+'Totals From Field Assessment'!AJ52+'Totals From Field Assessment'!AM52+'Totals From Field Assessment'!AP52+'Totals From Field Assessment'!AS52</f>
        <v>0</v>
      </c>
      <c r="D45" s="66">
        <f>'Totals From Field Assessment'!D52+'Totals From Field Assessment'!G52+'Totals From Field Assessment'!J52+'Totals From Field Assessment'!M52+'Totals From Field Assessment'!P52+'Totals From Field Assessment'!S52+'Totals From Field Assessment'!V52+'Totals From Field Assessment'!Y52+'Totals From Field Assessment'!AB52+'Totals From Field Assessment'!AE52+'Totals From Field Assessment'!AH52+'Totals From Field Assessment'!AK52+'Totals From Field Assessment'!AN52+'Totals From Field Assessment'!AQ52+'Totals From Field Assessment'!AT52</f>
        <v>0</v>
      </c>
      <c r="E45" s="14"/>
      <c r="F45" s="11" t="e">
        <f>B45/SUM('Totals From Field Assessment'!B52:AT52)</f>
        <v>#DIV/0!</v>
      </c>
      <c r="G45" s="11" t="e">
        <f>C45/SUM('Totals From Field Assessment'!B52:AU52)</f>
        <v>#DIV/0!</v>
      </c>
      <c r="H45" s="11" t="e">
        <f>D45/SUM('Totals From Field Assessment'!B52:AV52)</f>
        <v>#DIV/0!</v>
      </c>
    </row>
    <row r="46" spans="1:8" ht="15.25" customHeight="1" thickBot="1" x14ac:dyDescent="0.4">
      <c r="A46" s="71" t="s">
        <v>57</v>
      </c>
      <c r="B46" s="10">
        <f>'Totals From Field Assessment'!B53+'Totals From Field Assessment'!E53+'Totals From Field Assessment'!H53+'Totals From Field Assessment'!K53+'Totals From Field Assessment'!N53+'Totals From Field Assessment'!Q53+'Totals From Field Assessment'!T53+'Totals From Field Assessment'!W53+'Totals From Field Assessment'!Z53+'Totals From Field Assessment'!AC53+'Totals From Field Assessment'!AF53+'Totals From Field Assessment'!AI53+'Totals From Field Assessment'!AL53+'Totals From Field Assessment'!AO53+'Totals From Field Assessment'!AR53</f>
        <v>0</v>
      </c>
      <c r="C46" s="17">
        <f>'Totals From Field Assessment'!C53+'Totals From Field Assessment'!F53+'Totals From Field Assessment'!I53+'Totals From Field Assessment'!L53+'Totals From Field Assessment'!O53+'Totals From Field Assessment'!R53+'Totals From Field Assessment'!U53+'Totals From Field Assessment'!X53+'Totals From Field Assessment'!AA53+'Totals From Field Assessment'!AD53+'Totals From Field Assessment'!AG53+'Totals From Field Assessment'!AJ53+'Totals From Field Assessment'!AM53+'Totals From Field Assessment'!AP53+'Totals From Field Assessment'!AS53</f>
        <v>0</v>
      </c>
      <c r="D46" s="66">
        <f>'Totals From Field Assessment'!D53+'Totals From Field Assessment'!G53+'Totals From Field Assessment'!J53+'Totals From Field Assessment'!M53+'Totals From Field Assessment'!P53+'Totals From Field Assessment'!S53+'Totals From Field Assessment'!V53+'Totals From Field Assessment'!Y53+'Totals From Field Assessment'!AB53+'Totals From Field Assessment'!AE53+'Totals From Field Assessment'!AH53+'Totals From Field Assessment'!AK53+'Totals From Field Assessment'!AN53+'Totals From Field Assessment'!AQ53+'Totals From Field Assessment'!AT53</f>
        <v>0</v>
      </c>
      <c r="E46" s="19"/>
      <c r="F46" s="11" t="e">
        <f>B46/SUM('Totals From Field Assessment'!B53:AT53)</f>
        <v>#DIV/0!</v>
      </c>
      <c r="G46" s="11" t="e">
        <f>C46/SUM('Totals From Field Assessment'!B53:AU53)</f>
        <v>#DIV/0!</v>
      </c>
      <c r="H46" s="11" t="e">
        <f>D46/SUM('Totals From Field Assessment'!B53:AV53)</f>
        <v>#DIV/0!</v>
      </c>
    </row>
    <row r="47" spans="1:8" ht="15.25" customHeight="1" thickBot="1" x14ac:dyDescent="0.4">
      <c r="A47" s="71" t="s">
        <v>58</v>
      </c>
      <c r="B47" s="10">
        <f>'Totals From Field Assessment'!B54+'Totals From Field Assessment'!E54+'Totals From Field Assessment'!H54+'Totals From Field Assessment'!K54+'Totals From Field Assessment'!N54+'Totals From Field Assessment'!Q54+'Totals From Field Assessment'!T54+'Totals From Field Assessment'!W54+'Totals From Field Assessment'!Z54+'Totals From Field Assessment'!AC54+'Totals From Field Assessment'!AF54+'Totals From Field Assessment'!AI54+'Totals From Field Assessment'!AL54+'Totals From Field Assessment'!AO54+'Totals From Field Assessment'!AR54</f>
        <v>0</v>
      </c>
      <c r="C47" s="17">
        <f>'Totals From Field Assessment'!C54+'Totals From Field Assessment'!F54+'Totals From Field Assessment'!I54+'Totals From Field Assessment'!L54+'Totals From Field Assessment'!O54+'Totals From Field Assessment'!R54+'Totals From Field Assessment'!U54+'Totals From Field Assessment'!X54+'Totals From Field Assessment'!AA54+'Totals From Field Assessment'!AD54+'Totals From Field Assessment'!AG54+'Totals From Field Assessment'!AJ54+'Totals From Field Assessment'!AM54+'Totals From Field Assessment'!AP54+'Totals From Field Assessment'!AS54</f>
        <v>0</v>
      </c>
      <c r="D47" s="66">
        <f>'Totals From Field Assessment'!D54+'Totals From Field Assessment'!G54+'Totals From Field Assessment'!J54+'Totals From Field Assessment'!M54+'Totals From Field Assessment'!P54+'Totals From Field Assessment'!S54+'Totals From Field Assessment'!V54+'Totals From Field Assessment'!Y54+'Totals From Field Assessment'!AB54+'Totals From Field Assessment'!AE54+'Totals From Field Assessment'!AH54+'Totals From Field Assessment'!AK54+'Totals From Field Assessment'!AN54+'Totals From Field Assessment'!AQ54+'Totals From Field Assessment'!AT54</f>
        <v>0</v>
      </c>
      <c r="E47" s="19"/>
      <c r="F47" s="11" t="e">
        <f>B47/SUM('Totals From Field Assessment'!B54:AT54)</f>
        <v>#DIV/0!</v>
      </c>
      <c r="G47" s="11" t="e">
        <f>C47/SUM('Totals From Field Assessment'!B54:AU54)</f>
        <v>#DIV/0!</v>
      </c>
      <c r="H47" s="11" t="e">
        <f>D47/SUM('Totals From Field Assessment'!B54:AV54)</f>
        <v>#DIV/0!</v>
      </c>
    </row>
    <row r="48" spans="1:8" ht="15.25" customHeight="1" thickBot="1" x14ac:dyDescent="0.4">
      <c r="A48" s="71" t="s">
        <v>59</v>
      </c>
      <c r="B48" s="10">
        <f>'Totals From Field Assessment'!B55+'Totals From Field Assessment'!E55+'Totals From Field Assessment'!H55+'Totals From Field Assessment'!K55+'Totals From Field Assessment'!N55+'Totals From Field Assessment'!Q55+'Totals From Field Assessment'!T55+'Totals From Field Assessment'!W55+'Totals From Field Assessment'!Z55+'Totals From Field Assessment'!AC55+'Totals From Field Assessment'!AF55+'Totals From Field Assessment'!AI55+'Totals From Field Assessment'!AL55+'Totals From Field Assessment'!AO55+'Totals From Field Assessment'!AR55</f>
        <v>0</v>
      </c>
      <c r="C48" s="17">
        <f>'Totals From Field Assessment'!C55+'Totals From Field Assessment'!F55+'Totals From Field Assessment'!I55+'Totals From Field Assessment'!L55+'Totals From Field Assessment'!O55+'Totals From Field Assessment'!R55+'Totals From Field Assessment'!U55+'Totals From Field Assessment'!X55+'Totals From Field Assessment'!AA55+'Totals From Field Assessment'!AD55+'Totals From Field Assessment'!AG55+'Totals From Field Assessment'!AJ55+'Totals From Field Assessment'!AM55+'Totals From Field Assessment'!AP55+'Totals From Field Assessment'!AS55</f>
        <v>0</v>
      </c>
      <c r="D48" s="66">
        <f>'Totals From Field Assessment'!D55+'Totals From Field Assessment'!G55+'Totals From Field Assessment'!J55+'Totals From Field Assessment'!M55+'Totals From Field Assessment'!P55+'Totals From Field Assessment'!S55+'Totals From Field Assessment'!V55+'Totals From Field Assessment'!Y55+'Totals From Field Assessment'!AB55+'Totals From Field Assessment'!AE55+'Totals From Field Assessment'!AH55+'Totals From Field Assessment'!AK55+'Totals From Field Assessment'!AN55+'Totals From Field Assessment'!AQ55+'Totals From Field Assessment'!AT55</f>
        <v>0</v>
      </c>
      <c r="E48" s="14"/>
      <c r="F48" s="11" t="e">
        <f>B48/SUM('Totals From Field Assessment'!B55:AT55)</f>
        <v>#DIV/0!</v>
      </c>
      <c r="G48" s="11" t="e">
        <f>C48/SUM('Totals From Field Assessment'!B55:AU55)</f>
        <v>#DIV/0!</v>
      </c>
      <c r="H48" s="11" t="e">
        <f>D48/SUM('Totals From Field Assessment'!B55:AV55)</f>
        <v>#DIV/0!</v>
      </c>
    </row>
    <row r="49" spans="1:8" ht="15.25" customHeight="1" thickBot="1" x14ac:dyDescent="0.4">
      <c r="A49" s="69" t="s">
        <v>60</v>
      </c>
      <c r="B49" s="402"/>
      <c r="C49" s="403"/>
      <c r="D49" s="404"/>
      <c r="E49" s="19"/>
      <c r="F49" s="402"/>
      <c r="G49" s="403"/>
      <c r="H49" s="404"/>
    </row>
    <row r="50" spans="1:8" ht="15.25" customHeight="1" thickBot="1" x14ac:dyDescent="0.4">
      <c r="A50" s="3" t="s">
        <v>61</v>
      </c>
      <c r="B50" s="10">
        <f>'Totals From Field Assessment'!B57+'Totals From Field Assessment'!E57+'Totals From Field Assessment'!H57+'Totals From Field Assessment'!K57+'Totals From Field Assessment'!N57+'Totals From Field Assessment'!Q57+'Totals From Field Assessment'!T57+'Totals From Field Assessment'!W57+'Totals From Field Assessment'!Z57+'Totals From Field Assessment'!AC57+'Totals From Field Assessment'!AF57+'Totals From Field Assessment'!AI57+'Totals From Field Assessment'!AL57+'Totals From Field Assessment'!AO57+'Totals From Field Assessment'!AR57</f>
        <v>0</v>
      </c>
      <c r="C50" s="17">
        <f>'Totals From Field Assessment'!C57+'Totals From Field Assessment'!F57+'Totals From Field Assessment'!I57+'Totals From Field Assessment'!L57+'Totals From Field Assessment'!O57+'Totals From Field Assessment'!R57+'Totals From Field Assessment'!U57+'Totals From Field Assessment'!X57+'Totals From Field Assessment'!AA57+'Totals From Field Assessment'!AD57+'Totals From Field Assessment'!AG57+'Totals From Field Assessment'!AJ57+'Totals From Field Assessment'!AM57+'Totals From Field Assessment'!AP57+'Totals From Field Assessment'!AS57</f>
        <v>0</v>
      </c>
      <c r="D50" s="66">
        <f>'Totals From Field Assessment'!D57+'Totals From Field Assessment'!G57+'Totals From Field Assessment'!J57+'Totals From Field Assessment'!M57+'Totals From Field Assessment'!P57+'Totals From Field Assessment'!S57+'Totals From Field Assessment'!V57+'Totals From Field Assessment'!Y57+'Totals From Field Assessment'!AB57+'Totals From Field Assessment'!AE57+'Totals From Field Assessment'!AH57+'Totals From Field Assessment'!AK57+'Totals From Field Assessment'!AN57+'Totals From Field Assessment'!AQ57+'Totals From Field Assessment'!AT57</f>
        <v>0</v>
      </c>
      <c r="E50" s="19"/>
      <c r="F50" s="11" t="e">
        <f>B50/SUM('Totals From Field Assessment'!B57:AT57)</f>
        <v>#DIV/0!</v>
      </c>
      <c r="G50" s="11" t="e">
        <f>C50/SUM('Totals From Field Assessment'!B57:AU57)</f>
        <v>#DIV/0!</v>
      </c>
      <c r="H50" s="11" t="e">
        <f>D50/SUM('Totals From Field Assessment'!B57:AV57)</f>
        <v>#DIV/0!</v>
      </c>
    </row>
    <row r="51" spans="1:8" ht="15.25" customHeight="1" thickBot="1" x14ac:dyDescent="0.4">
      <c r="A51" s="3" t="s">
        <v>62</v>
      </c>
      <c r="B51" s="10">
        <f>'Totals From Field Assessment'!B58+'Totals From Field Assessment'!E58+'Totals From Field Assessment'!H58+'Totals From Field Assessment'!K58+'Totals From Field Assessment'!N58+'Totals From Field Assessment'!Q58+'Totals From Field Assessment'!T58+'Totals From Field Assessment'!W58+'Totals From Field Assessment'!Z58+'Totals From Field Assessment'!AC58+'Totals From Field Assessment'!AF58+'Totals From Field Assessment'!AI58+'Totals From Field Assessment'!AL58+'Totals From Field Assessment'!AO58+'Totals From Field Assessment'!AR58</f>
        <v>0</v>
      </c>
      <c r="C51" s="17">
        <f>'Totals From Field Assessment'!C58+'Totals From Field Assessment'!F58+'Totals From Field Assessment'!I58+'Totals From Field Assessment'!L58+'Totals From Field Assessment'!O58+'Totals From Field Assessment'!R58+'Totals From Field Assessment'!U58+'Totals From Field Assessment'!X58+'Totals From Field Assessment'!AA58+'Totals From Field Assessment'!AD58+'Totals From Field Assessment'!AG58+'Totals From Field Assessment'!AJ58+'Totals From Field Assessment'!AM58+'Totals From Field Assessment'!AP58+'Totals From Field Assessment'!AS58</f>
        <v>0</v>
      </c>
      <c r="D51" s="66">
        <f>'Totals From Field Assessment'!D58+'Totals From Field Assessment'!G58+'Totals From Field Assessment'!J58+'Totals From Field Assessment'!M58+'Totals From Field Assessment'!P58+'Totals From Field Assessment'!S58+'Totals From Field Assessment'!V58+'Totals From Field Assessment'!Y58+'Totals From Field Assessment'!AB58+'Totals From Field Assessment'!AE58+'Totals From Field Assessment'!AH58+'Totals From Field Assessment'!AK58+'Totals From Field Assessment'!AN58+'Totals From Field Assessment'!AQ58+'Totals From Field Assessment'!AT58</f>
        <v>0</v>
      </c>
      <c r="E51" s="19"/>
      <c r="F51" s="11" t="e">
        <f>B51/SUM('Totals From Field Assessment'!B58:AT58)</f>
        <v>#DIV/0!</v>
      </c>
      <c r="G51" s="11" t="e">
        <f>C51/SUM('Totals From Field Assessment'!B58:AU58)</f>
        <v>#DIV/0!</v>
      </c>
      <c r="H51" s="11" t="e">
        <f>D51/SUM('Totals From Field Assessment'!B58:AV58)</f>
        <v>#DIV/0!</v>
      </c>
    </row>
    <row r="52" spans="1:8" ht="15.25" customHeight="1" thickBot="1" x14ac:dyDescent="0.4">
      <c r="A52" s="32" t="s">
        <v>63</v>
      </c>
      <c r="B52" s="402"/>
      <c r="C52" s="403"/>
      <c r="D52" s="404"/>
      <c r="E52" s="19"/>
      <c r="F52" s="402"/>
      <c r="G52" s="403"/>
      <c r="H52" s="404"/>
    </row>
    <row r="53" spans="1:8" ht="15.25" customHeight="1" thickBot="1" x14ac:dyDescent="0.4">
      <c r="A53" s="3" t="s">
        <v>64</v>
      </c>
      <c r="B53" s="10">
        <f>'Totals From Field Assessment'!B60+'Totals From Field Assessment'!E60+'Totals From Field Assessment'!H60+'Totals From Field Assessment'!K60+'Totals From Field Assessment'!N60+'Totals From Field Assessment'!Q60+'Totals From Field Assessment'!T60+'Totals From Field Assessment'!W60+'Totals From Field Assessment'!Z60+'Totals From Field Assessment'!AC60+'Totals From Field Assessment'!AF60+'Totals From Field Assessment'!AI60+'Totals From Field Assessment'!AL60+'Totals From Field Assessment'!AO60+'Totals From Field Assessment'!AR60</f>
        <v>0</v>
      </c>
      <c r="C53" s="17">
        <f>'Totals From Field Assessment'!C60+'Totals From Field Assessment'!F60+'Totals From Field Assessment'!I60+'Totals From Field Assessment'!L60+'Totals From Field Assessment'!O60+'Totals From Field Assessment'!R60+'Totals From Field Assessment'!U60+'Totals From Field Assessment'!X60+'Totals From Field Assessment'!AA60+'Totals From Field Assessment'!AD60+'Totals From Field Assessment'!AG60+'Totals From Field Assessment'!AJ60+'Totals From Field Assessment'!AM60+'Totals From Field Assessment'!AP60+'Totals From Field Assessment'!AS60</f>
        <v>0</v>
      </c>
      <c r="D53" s="66">
        <f>'Totals From Field Assessment'!D60+'Totals From Field Assessment'!G60+'Totals From Field Assessment'!J60+'Totals From Field Assessment'!M60+'Totals From Field Assessment'!P60+'Totals From Field Assessment'!S60+'Totals From Field Assessment'!V60+'Totals From Field Assessment'!Y60+'Totals From Field Assessment'!AB60+'Totals From Field Assessment'!AE60+'Totals From Field Assessment'!AH60+'Totals From Field Assessment'!AK60+'Totals From Field Assessment'!AN60+'Totals From Field Assessment'!AQ60+'Totals From Field Assessment'!AT60</f>
        <v>0</v>
      </c>
      <c r="E53" s="19"/>
      <c r="F53" s="11" t="e">
        <f>B53/SUM('Totals From Field Assessment'!B60:AT60)</f>
        <v>#DIV/0!</v>
      </c>
      <c r="G53" s="11" t="e">
        <f>C53/SUM('Totals From Field Assessment'!B60:AU60)</f>
        <v>#DIV/0!</v>
      </c>
      <c r="H53" s="11" t="e">
        <f>D53/SUM('Totals From Field Assessment'!B60:AV60)</f>
        <v>#DIV/0!</v>
      </c>
    </row>
    <row r="54" spans="1:8" ht="15.25" customHeight="1" thickBot="1" x14ac:dyDescent="0.4">
      <c r="A54" s="3" t="s">
        <v>65</v>
      </c>
      <c r="B54" s="10">
        <f>'Totals From Field Assessment'!B61+'Totals From Field Assessment'!E61+'Totals From Field Assessment'!H61+'Totals From Field Assessment'!K61+'Totals From Field Assessment'!N61+'Totals From Field Assessment'!Q61+'Totals From Field Assessment'!T61+'Totals From Field Assessment'!W61+'Totals From Field Assessment'!Z61+'Totals From Field Assessment'!AC61+'Totals From Field Assessment'!AF61+'Totals From Field Assessment'!AI61+'Totals From Field Assessment'!AL61+'Totals From Field Assessment'!AO61+'Totals From Field Assessment'!AR61</f>
        <v>0</v>
      </c>
      <c r="C54" s="17">
        <f>'Totals From Field Assessment'!C61+'Totals From Field Assessment'!F61+'Totals From Field Assessment'!I61+'Totals From Field Assessment'!L61+'Totals From Field Assessment'!O61+'Totals From Field Assessment'!R61+'Totals From Field Assessment'!U61+'Totals From Field Assessment'!X61+'Totals From Field Assessment'!AA61+'Totals From Field Assessment'!AD61+'Totals From Field Assessment'!AG61+'Totals From Field Assessment'!AJ61+'Totals From Field Assessment'!AM61+'Totals From Field Assessment'!AP61+'Totals From Field Assessment'!AS61</f>
        <v>0</v>
      </c>
      <c r="D54" s="66">
        <f>'Totals From Field Assessment'!D61+'Totals From Field Assessment'!G61+'Totals From Field Assessment'!J61+'Totals From Field Assessment'!M61+'Totals From Field Assessment'!P61+'Totals From Field Assessment'!S61+'Totals From Field Assessment'!V61+'Totals From Field Assessment'!Y61+'Totals From Field Assessment'!AB61+'Totals From Field Assessment'!AE61+'Totals From Field Assessment'!AH61+'Totals From Field Assessment'!AK61+'Totals From Field Assessment'!AN61+'Totals From Field Assessment'!AQ61+'Totals From Field Assessment'!AT61</f>
        <v>0</v>
      </c>
      <c r="E54" s="19"/>
      <c r="F54" s="11" t="e">
        <f>B54/SUM('Totals From Field Assessment'!B61:AT61)</f>
        <v>#DIV/0!</v>
      </c>
      <c r="G54" s="11" t="e">
        <f>C54/SUM('Totals From Field Assessment'!B61:AU61)</f>
        <v>#DIV/0!</v>
      </c>
      <c r="H54" s="11" t="e">
        <f>D54/SUM('Totals From Field Assessment'!B61:AV61)</f>
        <v>#DIV/0!</v>
      </c>
    </row>
    <row r="55" spans="1:8" ht="15.25" customHeight="1" thickBot="1" x14ac:dyDescent="0.4">
      <c r="A55" s="3" t="s">
        <v>66</v>
      </c>
      <c r="B55" s="10">
        <f>'Totals From Field Assessment'!B62+'Totals From Field Assessment'!E62+'Totals From Field Assessment'!H62+'Totals From Field Assessment'!K62+'Totals From Field Assessment'!N62+'Totals From Field Assessment'!Q62+'Totals From Field Assessment'!T62+'Totals From Field Assessment'!W62+'Totals From Field Assessment'!Z62+'Totals From Field Assessment'!AC62+'Totals From Field Assessment'!AF62+'Totals From Field Assessment'!AI62+'Totals From Field Assessment'!AL62+'Totals From Field Assessment'!AO62+'Totals From Field Assessment'!AR62</f>
        <v>0</v>
      </c>
      <c r="C55" s="17">
        <f>'Totals From Field Assessment'!C62+'Totals From Field Assessment'!F62+'Totals From Field Assessment'!I62+'Totals From Field Assessment'!L62+'Totals From Field Assessment'!O62+'Totals From Field Assessment'!R62+'Totals From Field Assessment'!U62+'Totals From Field Assessment'!X62+'Totals From Field Assessment'!AA62+'Totals From Field Assessment'!AD62+'Totals From Field Assessment'!AG62+'Totals From Field Assessment'!AJ62+'Totals From Field Assessment'!AM62+'Totals From Field Assessment'!AP62+'Totals From Field Assessment'!AS62</f>
        <v>0</v>
      </c>
      <c r="D55" s="66">
        <f>'Totals From Field Assessment'!D62+'Totals From Field Assessment'!G62+'Totals From Field Assessment'!J62+'Totals From Field Assessment'!M62+'Totals From Field Assessment'!P62+'Totals From Field Assessment'!S62+'Totals From Field Assessment'!V62+'Totals From Field Assessment'!Y62+'Totals From Field Assessment'!AB62+'Totals From Field Assessment'!AE62+'Totals From Field Assessment'!AH62+'Totals From Field Assessment'!AK62+'Totals From Field Assessment'!AN62+'Totals From Field Assessment'!AQ62+'Totals From Field Assessment'!AT62</f>
        <v>0</v>
      </c>
      <c r="E55" s="19"/>
      <c r="F55" s="11" t="e">
        <f>B55/SUM('Totals From Field Assessment'!B62:AT62)</f>
        <v>#DIV/0!</v>
      </c>
      <c r="G55" s="11" t="e">
        <f>C55/SUM('Totals From Field Assessment'!B62:AU62)</f>
        <v>#DIV/0!</v>
      </c>
      <c r="H55" s="11">
        <f>D55/SUM('Totals From Field Assessment'!B62:AV62)</f>
        <v>0</v>
      </c>
    </row>
    <row r="56" spans="1:8" ht="15.25" customHeight="1" thickBot="1" x14ac:dyDescent="0.4">
      <c r="A56" s="3" t="s">
        <v>67</v>
      </c>
      <c r="B56" s="10">
        <f>'Totals From Field Assessment'!B63+'Totals From Field Assessment'!E63+'Totals From Field Assessment'!H63+'Totals From Field Assessment'!K63+'Totals From Field Assessment'!N63+'Totals From Field Assessment'!Q63+'Totals From Field Assessment'!T63+'Totals From Field Assessment'!W63+'Totals From Field Assessment'!Z63+'Totals From Field Assessment'!AC63+'Totals From Field Assessment'!AF63+'Totals From Field Assessment'!AI63+'Totals From Field Assessment'!AL63+'Totals From Field Assessment'!AO63+'Totals From Field Assessment'!AR63</f>
        <v>0</v>
      </c>
      <c r="C56" s="17">
        <f>'Totals From Field Assessment'!C63+'Totals From Field Assessment'!F63+'Totals From Field Assessment'!I63+'Totals From Field Assessment'!L63+'Totals From Field Assessment'!O63+'Totals From Field Assessment'!R63+'Totals From Field Assessment'!U63+'Totals From Field Assessment'!X63+'Totals From Field Assessment'!AA63+'Totals From Field Assessment'!AD63+'Totals From Field Assessment'!AG63+'Totals From Field Assessment'!AJ63+'Totals From Field Assessment'!AM63+'Totals From Field Assessment'!AP63+'Totals From Field Assessment'!AS63</f>
        <v>0</v>
      </c>
      <c r="D56" s="66">
        <f>'Totals From Field Assessment'!D63+'Totals From Field Assessment'!G63+'Totals From Field Assessment'!J63+'Totals From Field Assessment'!M63+'Totals From Field Assessment'!P63+'Totals From Field Assessment'!S63+'Totals From Field Assessment'!V63+'Totals From Field Assessment'!Y63+'Totals From Field Assessment'!AB63+'Totals From Field Assessment'!AE63+'Totals From Field Assessment'!AH63+'Totals From Field Assessment'!AK63+'Totals From Field Assessment'!AN63+'Totals From Field Assessment'!AQ63+'Totals From Field Assessment'!AT63</f>
        <v>0</v>
      </c>
      <c r="E56" s="19"/>
      <c r="F56" s="11" t="e">
        <f>B56/SUM('Totals From Field Assessment'!B63:AT63)</f>
        <v>#DIV/0!</v>
      </c>
      <c r="G56" s="11" t="e">
        <f>C56/SUM('Totals From Field Assessment'!B63:AU63)</f>
        <v>#DIV/0!</v>
      </c>
      <c r="H56" s="11" t="e">
        <f>D56/SUM('Totals From Field Assessment'!B63:AV63)</f>
        <v>#DIV/0!</v>
      </c>
    </row>
    <row r="57" spans="1:8" ht="15.25" customHeight="1" thickBot="1" x14ac:dyDescent="0.4">
      <c r="A57" s="3" t="s">
        <v>68</v>
      </c>
      <c r="B57" s="10">
        <f>'Totals From Field Assessment'!B64+'Totals From Field Assessment'!E64+'Totals From Field Assessment'!H64+'Totals From Field Assessment'!K64+'Totals From Field Assessment'!N64+'Totals From Field Assessment'!Q64+'Totals From Field Assessment'!T64+'Totals From Field Assessment'!W64+'Totals From Field Assessment'!Z64+'Totals From Field Assessment'!AC64+'Totals From Field Assessment'!AF64+'Totals From Field Assessment'!AI64+'Totals From Field Assessment'!AL64+'Totals From Field Assessment'!AO64+'Totals From Field Assessment'!AR64</f>
        <v>0</v>
      </c>
      <c r="C57" s="17">
        <f>'Totals From Field Assessment'!C64+'Totals From Field Assessment'!F64+'Totals From Field Assessment'!I64+'Totals From Field Assessment'!L64+'Totals From Field Assessment'!O64+'Totals From Field Assessment'!R64+'Totals From Field Assessment'!U64+'Totals From Field Assessment'!X64+'Totals From Field Assessment'!AA64+'Totals From Field Assessment'!AD64+'Totals From Field Assessment'!AG64+'Totals From Field Assessment'!AJ64+'Totals From Field Assessment'!AM64+'Totals From Field Assessment'!AP64+'Totals From Field Assessment'!AS64</f>
        <v>0</v>
      </c>
      <c r="D57" s="66">
        <f>'Totals From Field Assessment'!D64+'Totals From Field Assessment'!G64+'Totals From Field Assessment'!J64+'Totals From Field Assessment'!M64+'Totals From Field Assessment'!P64+'Totals From Field Assessment'!S64+'Totals From Field Assessment'!V64+'Totals From Field Assessment'!Y64+'Totals From Field Assessment'!AB64+'Totals From Field Assessment'!AE64+'Totals From Field Assessment'!AH64+'Totals From Field Assessment'!AK64+'Totals From Field Assessment'!AN64+'Totals From Field Assessment'!AQ64+'Totals From Field Assessment'!AT64</f>
        <v>0</v>
      </c>
      <c r="E57" s="19"/>
      <c r="F57" s="11" t="e">
        <f>B57/SUM('Totals From Field Assessment'!B64:AT64)</f>
        <v>#DIV/0!</v>
      </c>
      <c r="G57" s="11" t="e">
        <f>C57/SUM('Totals From Field Assessment'!B64:AU64)</f>
        <v>#DIV/0!</v>
      </c>
      <c r="H57" s="11" t="e">
        <f>D57/SUM('Totals From Field Assessment'!B64:AV64)</f>
        <v>#DIV/0!</v>
      </c>
    </row>
    <row r="58" spans="1:8" ht="15.25" customHeight="1" thickBot="1" x14ac:dyDescent="0.4">
      <c r="A58" s="74" t="s">
        <v>69</v>
      </c>
      <c r="B58" s="10">
        <f>'Totals From Field Assessment'!B65+'Totals From Field Assessment'!E65+'Totals From Field Assessment'!H65+'Totals From Field Assessment'!K65+'Totals From Field Assessment'!N65+'Totals From Field Assessment'!Q65+'Totals From Field Assessment'!T65+'Totals From Field Assessment'!W65+'Totals From Field Assessment'!Z65+'Totals From Field Assessment'!AC65+'Totals From Field Assessment'!AF65+'Totals From Field Assessment'!AI65+'Totals From Field Assessment'!AL65+'Totals From Field Assessment'!AO65+'Totals From Field Assessment'!AR65</f>
        <v>0</v>
      </c>
      <c r="C58" s="17">
        <f>'Totals From Field Assessment'!C65+'Totals From Field Assessment'!F65+'Totals From Field Assessment'!I65+'Totals From Field Assessment'!L65+'Totals From Field Assessment'!O65+'Totals From Field Assessment'!R65+'Totals From Field Assessment'!U65+'Totals From Field Assessment'!X65+'Totals From Field Assessment'!AA65+'Totals From Field Assessment'!AD65+'Totals From Field Assessment'!AG65+'Totals From Field Assessment'!AJ65+'Totals From Field Assessment'!AM65+'Totals From Field Assessment'!AP65+'Totals From Field Assessment'!AS65</f>
        <v>0</v>
      </c>
      <c r="D58" s="66">
        <f>'Totals From Field Assessment'!D65+'Totals From Field Assessment'!G65+'Totals From Field Assessment'!J65+'Totals From Field Assessment'!M65+'Totals From Field Assessment'!P65+'Totals From Field Assessment'!S65+'Totals From Field Assessment'!V65+'Totals From Field Assessment'!Y65+'Totals From Field Assessment'!AB65+'Totals From Field Assessment'!AE65+'Totals From Field Assessment'!AH65+'Totals From Field Assessment'!AK65+'Totals From Field Assessment'!AN65+'Totals From Field Assessment'!AQ65+'Totals From Field Assessment'!AT65</f>
        <v>0</v>
      </c>
      <c r="E58" s="19"/>
      <c r="F58" s="11" t="e">
        <f>B58/SUM('Totals From Field Assessment'!B65:AT65)</f>
        <v>#DIV/0!</v>
      </c>
      <c r="G58" s="11" t="e">
        <f>C58/SUM('Totals From Field Assessment'!B65:AU65)</f>
        <v>#DIV/0!</v>
      </c>
      <c r="H58" s="11" t="e">
        <f>D58/SUM('Totals From Field Assessment'!B65:AV65)</f>
        <v>#DIV/0!</v>
      </c>
    </row>
    <row r="59" spans="1:8" ht="15.25" customHeight="1" thickBot="1" x14ac:dyDescent="0.4">
      <c r="A59" s="3" t="s">
        <v>70</v>
      </c>
      <c r="B59" s="10">
        <f>'Totals From Field Assessment'!B66+'Totals From Field Assessment'!E66+'Totals From Field Assessment'!H66+'Totals From Field Assessment'!K66+'Totals From Field Assessment'!N66+'Totals From Field Assessment'!Q66+'Totals From Field Assessment'!T66+'Totals From Field Assessment'!W66+'Totals From Field Assessment'!Z66+'Totals From Field Assessment'!AC66+'Totals From Field Assessment'!AF66+'Totals From Field Assessment'!AI66+'Totals From Field Assessment'!AL66+'Totals From Field Assessment'!AO66+'Totals From Field Assessment'!AR66</f>
        <v>0</v>
      </c>
      <c r="C59" s="17">
        <f>'Totals From Field Assessment'!C66+'Totals From Field Assessment'!F66+'Totals From Field Assessment'!I66+'Totals From Field Assessment'!L66+'Totals From Field Assessment'!O66+'Totals From Field Assessment'!R66+'Totals From Field Assessment'!U66+'Totals From Field Assessment'!X66+'Totals From Field Assessment'!AA66+'Totals From Field Assessment'!AD66+'Totals From Field Assessment'!AG66+'Totals From Field Assessment'!AJ66+'Totals From Field Assessment'!AM66+'Totals From Field Assessment'!AP66+'Totals From Field Assessment'!AS66</f>
        <v>0</v>
      </c>
      <c r="D59" s="66">
        <f>'Totals From Field Assessment'!D66+'Totals From Field Assessment'!G66+'Totals From Field Assessment'!J66+'Totals From Field Assessment'!M66+'Totals From Field Assessment'!P66+'Totals From Field Assessment'!S66+'Totals From Field Assessment'!V66+'Totals From Field Assessment'!Y66+'Totals From Field Assessment'!AB66+'Totals From Field Assessment'!AE66+'Totals From Field Assessment'!AH66+'Totals From Field Assessment'!AK66+'Totals From Field Assessment'!AN66+'Totals From Field Assessment'!AQ66+'Totals From Field Assessment'!AT66</f>
        <v>0</v>
      </c>
      <c r="E59" s="19"/>
      <c r="F59" s="11" t="e">
        <f>B59/SUM('Totals From Field Assessment'!B66:AT66)</f>
        <v>#DIV/0!</v>
      </c>
      <c r="G59" s="11" t="e">
        <f>C59/SUM('Totals From Field Assessment'!B66:AU66)</f>
        <v>#DIV/0!</v>
      </c>
      <c r="H59" s="11" t="e">
        <f>D59/SUM('Totals From Field Assessment'!B66:AV66)</f>
        <v>#DIV/0!</v>
      </c>
    </row>
    <row r="60" spans="1:8" ht="15.25" customHeight="1" thickBot="1" x14ac:dyDescent="0.4">
      <c r="A60" s="3" t="s">
        <v>72</v>
      </c>
      <c r="B60" s="10">
        <f>'Totals From Field Assessment'!B67+'Totals From Field Assessment'!E67+'Totals From Field Assessment'!H67+'Totals From Field Assessment'!K67+'Totals From Field Assessment'!N67+'Totals From Field Assessment'!Q67+'Totals From Field Assessment'!T67+'Totals From Field Assessment'!W67+'Totals From Field Assessment'!Z67+'Totals From Field Assessment'!AC67+'Totals From Field Assessment'!AF67+'Totals From Field Assessment'!AI67+'Totals From Field Assessment'!AL67+'Totals From Field Assessment'!AO67+'Totals From Field Assessment'!AR67</f>
        <v>0</v>
      </c>
      <c r="C60" s="17">
        <f>'Totals From Field Assessment'!C67+'Totals From Field Assessment'!F67+'Totals From Field Assessment'!I67+'Totals From Field Assessment'!L67+'Totals From Field Assessment'!O67+'Totals From Field Assessment'!R67+'Totals From Field Assessment'!U67+'Totals From Field Assessment'!X67+'Totals From Field Assessment'!AA67+'Totals From Field Assessment'!AD67+'Totals From Field Assessment'!AG67+'Totals From Field Assessment'!AJ67+'Totals From Field Assessment'!AM67+'Totals From Field Assessment'!AP67+'Totals From Field Assessment'!AS67</f>
        <v>0</v>
      </c>
      <c r="D60" s="66">
        <f>'Totals From Field Assessment'!D67+'Totals From Field Assessment'!G67+'Totals From Field Assessment'!J67+'Totals From Field Assessment'!M67+'Totals From Field Assessment'!P67+'Totals From Field Assessment'!S67+'Totals From Field Assessment'!V67+'Totals From Field Assessment'!Y67+'Totals From Field Assessment'!AB67+'Totals From Field Assessment'!AE67+'Totals From Field Assessment'!AH67+'Totals From Field Assessment'!AK67+'Totals From Field Assessment'!AN67+'Totals From Field Assessment'!AQ67+'Totals From Field Assessment'!AT67</f>
        <v>0</v>
      </c>
      <c r="E60" s="19"/>
      <c r="F60" s="11" t="e">
        <f>B60/SUM('Totals From Field Assessment'!B67:AT67)</f>
        <v>#DIV/0!</v>
      </c>
      <c r="G60" s="11" t="e">
        <f>C60/SUM('Totals From Field Assessment'!B67:AU67)</f>
        <v>#DIV/0!</v>
      </c>
      <c r="H60" s="11" t="e">
        <f>D60/SUM('Totals From Field Assessment'!B67:AV67)</f>
        <v>#DIV/0!</v>
      </c>
    </row>
    <row r="61" spans="1:8" ht="15.25" customHeight="1" thickBot="1" x14ac:dyDescent="0.4">
      <c r="A61" s="3" t="s">
        <v>73</v>
      </c>
      <c r="B61" s="10">
        <f>'Totals From Field Assessment'!B68+'Totals From Field Assessment'!E68+'Totals From Field Assessment'!H68+'Totals From Field Assessment'!K68+'Totals From Field Assessment'!N68+'Totals From Field Assessment'!Q68+'Totals From Field Assessment'!T68+'Totals From Field Assessment'!W68+'Totals From Field Assessment'!Z68+'Totals From Field Assessment'!AC68+'Totals From Field Assessment'!AF68+'Totals From Field Assessment'!AI68+'Totals From Field Assessment'!AL68+'Totals From Field Assessment'!AO68+'Totals From Field Assessment'!AR68</f>
        <v>0</v>
      </c>
      <c r="C61" s="17">
        <f>'Totals From Field Assessment'!C68+'Totals From Field Assessment'!F68+'Totals From Field Assessment'!I68+'Totals From Field Assessment'!L68+'Totals From Field Assessment'!O68+'Totals From Field Assessment'!R68+'Totals From Field Assessment'!U68+'Totals From Field Assessment'!X68+'Totals From Field Assessment'!AA68+'Totals From Field Assessment'!AD68+'Totals From Field Assessment'!AG68+'Totals From Field Assessment'!AJ68+'Totals From Field Assessment'!AM68+'Totals From Field Assessment'!AP68+'Totals From Field Assessment'!AS68</f>
        <v>0</v>
      </c>
      <c r="D61" s="66">
        <f>'Totals From Field Assessment'!D68+'Totals From Field Assessment'!G68+'Totals From Field Assessment'!J68+'Totals From Field Assessment'!M68+'Totals From Field Assessment'!P68+'Totals From Field Assessment'!S68+'Totals From Field Assessment'!V68+'Totals From Field Assessment'!Y68+'Totals From Field Assessment'!AB68+'Totals From Field Assessment'!AE68+'Totals From Field Assessment'!AH68+'Totals From Field Assessment'!AK68+'Totals From Field Assessment'!AN68+'Totals From Field Assessment'!AQ68+'Totals From Field Assessment'!AT68</f>
        <v>0</v>
      </c>
      <c r="E61" s="19"/>
      <c r="F61" s="11" t="e">
        <f>B61/SUM('Totals From Field Assessment'!B68:AT68)</f>
        <v>#DIV/0!</v>
      </c>
      <c r="G61" s="11" t="e">
        <f>C61/SUM('Totals From Field Assessment'!B68:AU68)</f>
        <v>#DIV/0!</v>
      </c>
      <c r="H61" s="11" t="e">
        <f>D61/SUM('Totals From Field Assessment'!B68:AV68)</f>
        <v>#DIV/0!</v>
      </c>
    </row>
    <row r="62" spans="1:8" ht="15.25" customHeight="1" thickBot="1" x14ac:dyDescent="0.4">
      <c r="A62" s="3" t="s">
        <v>74</v>
      </c>
      <c r="B62" s="10">
        <f>'Totals From Field Assessment'!B69+'Totals From Field Assessment'!E69+'Totals From Field Assessment'!H69+'Totals From Field Assessment'!K69+'Totals From Field Assessment'!N69+'Totals From Field Assessment'!Q69+'Totals From Field Assessment'!T69+'Totals From Field Assessment'!W69+'Totals From Field Assessment'!Z69+'Totals From Field Assessment'!AC69+'Totals From Field Assessment'!AF69+'Totals From Field Assessment'!AI69+'Totals From Field Assessment'!AL69+'Totals From Field Assessment'!AO69+'Totals From Field Assessment'!AR69</f>
        <v>0</v>
      </c>
      <c r="C62" s="17">
        <f>'Totals From Field Assessment'!C69+'Totals From Field Assessment'!F69+'Totals From Field Assessment'!I69+'Totals From Field Assessment'!L69+'Totals From Field Assessment'!O69+'Totals From Field Assessment'!R69+'Totals From Field Assessment'!U69+'Totals From Field Assessment'!X69+'Totals From Field Assessment'!AA69+'Totals From Field Assessment'!AD69+'Totals From Field Assessment'!AG69+'Totals From Field Assessment'!AJ69+'Totals From Field Assessment'!AM69+'Totals From Field Assessment'!AP69+'Totals From Field Assessment'!AS69</f>
        <v>0</v>
      </c>
      <c r="D62" s="66">
        <f>'Totals From Field Assessment'!D69+'Totals From Field Assessment'!G69+'Totals From Field Assessment'!J69+'Totals From Field Assessment'!M69+'Totals From Field Assessment'!P69+'Totals From Field Assessment'!S69+'Totals From Field Assessment'!V69+'Totals From Field Assessment'!Y69+'Totals From Field Assessment'!AB69+'Totals From Field Assessment'!AE69+'Totals From Field Assessment'!AH69+'Totals From Field Assessment'!AK69+'Totals From Field Assessment'!AN69+'Totals From Field Assessment'!AQ69+'Totals From Field Assessment'!AT69</f>
        <v>0</v>
      </c>
      <c r="E62" s="19"/>
      <c r="F62" s="11" t="e">
        <f>B62/SUM('Totals From Field Assessment'!B69:AT69)</f>
        <v>#DIV/0!</v>
      </c>
      <c r="G62" s="11" t="e">
        <f>C62/SUM('Totals From Field Assessment'!B69:AU69)</f>
        <v>#DIV/0!</v>
      </c>
      <c r="H62" s="11" t="e">
        <f>D62/SUM('Totals From Field Assessment'!B69:AV69)</f>
        <v>#DIV/0!</v>
      </c>
    </row>
    <row r="63" spans="1:8" ht="15.25" customHeight="1" thickBot="1" x14ac:dyDescent="0.4">
      <c r="A63" s="3" t="s">
        <v>75</v>
      </c>
      <c r="B63" s="78">
        <f>'Totals From Field Assessment'!B70+'Totals From Field Assessment'!E70+'Totals From Field Assessment'!H70+'Totals From Field Assessment'!K70+'Totals From Field Assessment'!N70+'Totals From Field Assessment'!Q70+'Totals From Field Assessment'!T70+'Totals From Field Assessment'!W70+'Totals From Field Assessment'!Z70+'Totals From Field Assessment'!AC70+'Totals From Field Assessment'!AF70+'Totals From Field Assessment'!AI70+'Totals From Field Assessment'!AL70+'Totals From Field Assessment'!AO70+'Totals From Field Assessment'!AR70</f>
        <v>0</v>
      </c>
      <c r="C63" s="79">
        <f>'Totals From Field Assessment'!C70+'Totals From Field Assessment'!F70+'Totals From Field Assessment'!I70+'Totals From Field Assessment'!L70+'Totals From Field Assessment'!O70+'Totals From Field Assessment'!R70+'Totals From Field Assessment'!U70+'Totals From Field Assessment'!X70+'Totals From Field Assessment'!AA70+'Totals From Field Assessment'!AD70+'Totals From Field Assessment'!AG70+'Totals From Field Assessment'!AJ70+'Totals From Field Assessment'!AM70+'Totals From Field Assessment'!AP70+'Totals From Field Assessment'!AS70</f>
        <v>0</v>
      </c>
      <c r="D63" s="80">
        <f>'Totals From Field Assessment'!D70+'Totals From Field Assessment'!G70+'Totals From Field Assessment'!J70+'Totals From Field Assessment'!M70+'Totals From Field Assessment'!P70+'Totals From Field Assessment'!S70+'Totals From Field Assessment'!V70+'Totals From Field Assessment'!Y70+'Totals From Field Assessment'!AB70+'Totals From Field Assessment'!AE70+'Totals From Field Assessment'!AH70+'Totals From Field Assessment'!AK70+'Totals From Field Assessment'!AN70+'Totals From Field Assessment'!AQ70+'Totals From Field Assessment'!AT70</f>
        <v>0</v>
      </c>
      <c r="E63" s="19"/>
      <c r="F63" s="11" t="e">
        <f>B63/SUM('Totals From Field Assessment'!B70:AT70)</f>
        <v>#DIV/0!</v>
      </c>
      <c r="G63" s="11" t="e">
        <f>C63/SUM('Totals From Field Assessment'!B70:AU70)</f>
        <v>#DIV/0!</v>
      </c>
      <c r="H63" s="11" t="e">
        <f>D63/SUM('Totals From Field Assessment'!B70:AV70)</f>
        <v>#DIV/0!</v>
      </c>
    </row>
    <row r="64" spans="1:8" ht="15.25" customHeight="1" thickBot="1" x14ac:dyDescent="0.4">
      <c r="A64" s="266" t="s">
        <v>133</v>
      </c>
      <c r="B64" s="399"/>
      <c r="C64" s="400"/>
      <c r="D64" s="401"/>
      <c r="E64" s="19"/>
      <c r="F64" s="399"/>
      <c r="G64" s="400"/>
      <c r="H64" s="401"/>
    </row>
    <row r="65" spans="1:8" ht="15.25" customHeight="1" thickBot="1" x14ac:dyDescent="0.4">
      <c r="A65" s="270" t="s">
        <v>134</v>
      </c>
      <c r="B65" s="271">
        <f>SUM(B1:B64)</f>
        <v>0</v>
      </c>
      <c r="C65" s="271">
        <f>SUM(C1:C64)</f>
        <v>0</v>
      </c>
      <c r="D65" s="271">
        <f>SUM(D1:D64)</f>
        <v>0</v>
      </c>
      <c r="E65" s="272"/>
      <c r="F65" s="273" t="e">
        <f>SUM(F1:F64)/63</f>
        <v>#DIV/0!</v>
      </c>
      <c r="G65" s="273" t="e">
        <f>SUM(G1:G64)/63</f>
        <v>#DIV/0!</v>
      </c>
      <c r="H65" s="273" t="e">
        <f>SUM(H1:H64)/63</f>
        <v>#DIV/0!</v>
      </c>
    </row>
    <row r="66" spans="1:8" ht="15.25" customHeight="1" x14ac:dyDescent="0.35">
      <c r="A66" s="274"/>
      <c r="B66" s="275"/>
      <c r="C66" s="275"/>
      <c r="D66" s="275"/>
    </row>
  </sheetData>
  <mergeCells count="19">
    <mergeCell ref="A1:H1"/>
    <mergeCell ref="B4:D4"/>
    <mergeCell ref="F4:H4"/>
    <mergeCell ref="E2:H2"/>
    <mergeCell ref="A2:D2"/>
    <mergeCell ref="B8:D8"/>
    <mergeCell ref="B16:D16"/>
    <mergeCell ref="F8:H8"/>
    <mergeCell ref="B42:D42"/>
    <mergeCell ref="F42:H42"/>
    <mergeCell ref="F16:H16"/>
    <mergeCell ref="B37:D37"/>
    <mergeCell ref="F37:H37"/>
    <mergeCell ref="B64:D64"/>
    <mergeCell ref="F64:H64"/>
    <mergeCell ref="B52:D52"/>
    <mergeCell ref="F52:H52"/>
    <mergeCell ref="B49:D49"/>
    <mergeCell ref="F49:H49"/>
  </mergeCells>
  <conditionalFormatting sqref="A5">
    <cfRule type="expression" dxfId="57" priority="57">
      <formula>$G$5&gt;0.305</formula>
    </cfRule>
  </conditionalFormatting>
  <conditionalFormatting sqref="A6">
    <cfRule type="expression" dxfId="56" priority="56">
      <formula>$G$6&gt;0.305</formula>
    </cfRule>
  </conditionalFormatting>
  <conditionalFormatting sqref="A7">
    <cfRule type="expression" dxfId="55" priority="55">
      <formula>$G$7&gt;0.305</formula>
    </cfRule>
  </conditionalFormatting>
  <conditionalFormatting sqref="A9">
    <cfRule type="expression" dxfId="54" priority="54">
      <formula>$G$9&gt;0.305</formula>
    </cfRule>
  </conditionalFormatting>
  <conditionalFormatting sqref="A10">
    <cfRule type="expression" dxfId="53" priority="53">
      <formula>$G$10&gt;0.305</formula>
    </cfRule>
  </conditionalFormatting>
  <conditionalFormatting sqref="A11">
    <cfRule type="expression" dxfId="52" priority="52">
      <formula>$G$11&gt;0.305</formula>
    </cfRule>
  </conditionalFormatting>
  <conditionalFormatting sqref="A12">
    <cfRule type="expression" dxfId="51" priority="51">
      <formula>$G$12&gt;0.305</formula>
    </cfRule>
  </conditionalFormatting>
  <conditionalFormatting sqref="A13">
    <cfRule type="expression" dxfId="50" priority="50">
      <formula>$G$13&gt;0.305</formula>
    </cfRule>
  </conditionalFormatting>
  <conditionalFormatting sqref="A14">
    <cfRule type="expression" dxfId="49" priority="49">
      <formula>$G$14&gt;0.305</formula>
    </cfRule>
  </conditionalFormatting>
  <conditionalFormatting sqref="A15">
    <cfRule type="expression" dxfId="48" priority="48">
      <formula>$G$15&gt;0.305</formula>
    </cfRule>
  </conditionalFormatting>
  <conditionalFormatting sqref="A17">
    <cfRule type="expression" dxfId="47" priority="43">
      <formula>$G$17&gt;0.305</formula>
    </cfRule>
  </conditionalFormatting>
  <conditionalFormatting sqref="A18">
    <cfRule type="expression" dxfId="46" priority="42">
      <formula>$G$18&gt;0.305</formula>
    </cfRule>
  </conditionalFormatting>
  <conditionalFormatting sqref="A19">
    <cfRule type="expression" dxfId="45" priority="41">
      <formula>$G$19&gt;0.305</formula>
    </cfRule>
  </conditionalFormatting>
  <conditionalFormatting sqref="A20">
    <cfRule type="expression" dxfId="44" priority="40">
      <formula>$G$20&gt;0.305</formula>
    </cfRule>
  </conditionalFormatting>
  <conditionalFormatting sqref="A21">
    <cfRule type="expression" dxfId="43" priority="39">
      <formula>$G$21&gt;0.305</formula>
    </cfRule>
  </conditionalFormatting>
  <conditionalFormatting sqref="A22">
    <cfRule type="expression" dxfId="42" priority="38">
      <formula>$G$22&gt;0.305</formula>
    </cfRule>
  </conditionalFormatting>
  <conditionalFormatting sqref="A23">
    <cfRule type="expression" dxfId="41" priority="37">
      <formula>$G$23&gt;0.305</formula>
    </cfRule>
  </conditionalFormatting>
  <conditionalFormatting sqref="A24">
    <cfRule type="expression" dxfId="40" priority="36">
      <formula>$G$24&gt;0.305</formula>
    </cfRule>
  </conditionalFormatting>
  <conditionalFormatting sqref="A25">
    <cfRule type="expression" dxfId="39" priority="35">
      <formula>$G$25&gt;0.305</formula>
    </cfRule>
  </conditionalFormatting>
  <conditionalFormatting sqref="A26">
    <cfRule type="expression" dxfId="38" priority="34">
      <formula>$G$26&gt;0.305</formula>
    </cfRule>
  </conditionalFormatting>
  <conditionalFormatting sqref="A27">
    <cfRule type="expression" dxfId="37" priority="33">
      <formula>$G$27&gt;0.305</formula>
    </cfRule>
  </conditionalFormatting>
  <conditionalFormatting sqref="A28">
    <cfRule type="expression" dxfId="36" priority="32">
      <formula>$G$28&gt;0.305</formula>
    </cfRule>
  </conditionalFormatting>
  <conditionalFormatting sqref="A29">
    <cfRule type="expression" dxfId="35" priority="31">
      <formula>$G$29&gt;0.305</formula>
    </cfRule>
  </conditionalFormatting>
  <conditionalFormatting sqref="A30">
    <cfRule type="expression" dxfId="34" priority="30">
      <formula>$G$30&gt;0.305</formula>
    </cfRule>
  </conditionalFormatting>
  <conditionalFormatting sqref="A31">
    <cfRule type="expression" dxfId="33" priority="29">
      <formula>$G$31&gt;0.305</formula>
    </cfRule>
  </conditionalFormatting>
  <conditionalFormatting sqref="A32">
    <cfRule type="expression" dxfId="32" priority="28">
      <formula>$G$32&gt;0.305</formula>
    </cfRule>
  </conditionalFormatting>
  <conditionalFormatting sqref="A33">
    <cfRule type="expression" dxfId="31" priority="27">
      <formula>$G$33&gt;0.305</formula>
    </cfRule>
  </conditionalFormatting>
  <conditionalFormatting sqref="A34">
    <cfRule type="expression" dxfId="30" priority="26">
      <formula>$G$34&gt;0.305</formula>
    </cfRule>
  </conditionalFormatting>
  <conditionalFormatting sqref="A35">
    <cfRule type="expression" dxfId="29" priority="25">
      <formula>$G$35&gt;0.305</formula>
    </cfRule>
  </conditionalFormatting>
  <conditionalFormatting sqref="A36">
    <cfRule type="expression" dxfId="28" priority="24">
      <formula>$G$36&gt;0.305</formula>
    </cfRule>
  </conditionalFormatting>
  <conditionalFormatting sqref="A38">
    <cfRule type="expression" dxfId="27" priority="23">
      <formula>$G$38&gt;0.305</formula>
    </cfRule>
  </conditionalFormatting>
  <conditionalFormatting sqref="A39">
    <cfRule type="expression" dxfId="26" priority="22">
      <formula>$G$39&gt;0.305</formula>
    </cfRule>
  </conditionalFormatting>
  <conditionalFormatting sqref="A40">
    <cfRule type="expression" dxfId="25" priority="21">
      <formula>$G$40&gt;0.305</formula>
    </cfRule>
  </conditionalFormatting>
  <conditionalFormatting sqref="A41">
    <cfRule type="expression" dxfId="24" priority="20">
      <formula>$G$41&gt;0.305</formula>
    </cfRule>
  </conditionalFormatting>
  <conditionalFormatting sqref="A43">
    <cfRule type="expression" dxfId="23" priority="19">
      <formula>$G$43&gt;0.305</formula>
    </cfRule>
  </conditionalFormatting>
  <conditionalFormatting sqref="A44">
    <cfRule type="expression" dxfId="22" priority="18">
      <formula>$G$44&gt;0.305</formula>
    </cfRule>
  </conditionalFormatting>
  <conditionalFormatting sqref="A45">
    <cfRule type="expression" dxfId="21" priority="17">
      <formula>$G$45&gt;0.305</formula>
    </cfRule>
  </conditionalFormatting>
  <conditionalFormatting sqref="A46">
    <cfRule type="expression" dxfId="20" priority="16">
      <formula>$G$46&gt;0.305</formula>
    </cfRule>
  </conditionalFormatting>
  <conditionalFormatting sqref="A47">
    <cfRule type="expression" dxfId="19" priority="15">
      <formula>$G$47&gt;0.305</formula>
    </cfRule>
  </conditionalFormatting>
  <conditionalFormatting sqref="A48">
    <cfRule type="expression" dxfId="18" priority="14">
      <formula>$G$48&gt;0.305</formula>
    </cfRule>
  </conditionalFormatting>
  <conditionalFormatting sqref="A50">
    <cfRule type="expression" dxfId="17" priority="13">
      <formula>$G$50&gt;0.305</formula>
    </cfRule>
  </conditionalFormatting>
  <conditionalFormatting sqref="A51">
    <cfRule type="expression" dxfId="16" priority="12">
      <formula>$G$51&gt;0.305</formula>
    </cfRule>
  </conditionalFormatting>
  <conditionalFormatting sqref="A53">
    <cfRule type="expression" dxfId="15" priority="11">
      <formula>$G$53&gt;0.305</formula>
    </cfRule>
  </conditionalFormatting>
  <conditionalFormatting sqref="A54">
    <cfRule type="expression" dxfId="14" priority="10">
      <formula>$G$54&gt;0.305</formula>
    </cfRule>
  </conditionalFormatting>
  <conditionalFormatting sqref="A55">
    <cfRule type="expression" dxfId="13" priority="9">
      <formula>$G$55&gt;0.305</formula>
    </cfRule>
  </conditionalFormatting>
  <conditionalFormatting sqref="A56">
    <cfRule type="expression" dxfId="12" priority="8">
      <formula>$G$56&gt;0.305</formula>
    </cfRule>
  </conditionalFormatting>
  <conditionalFormatting sqref="A57">
    <cfRule type="expression" dxfId="11" priority="7">
      <formula>$G$57&gt;0.305</formula>
    </cfRule>
  </conditionalFormatting>
  <conditionalFormatting sqref="A58">
    <cfRule type="expression" dxfId="10" priority="6">
      <formula>$G$58&gt;0.305</formula>
    </cfRule>
  </conditionalFormatting>
  <conditionalFormatting sqref="A59">
    <cfRule type="expression" dxfId="9" priority="5">
      <formula>$G$59&gt;0.305</formula>
    </cfRule>
  </conditionalFormatting>
  <conditionalFormatting sqref="A60">
    <cfRule type="expression" dxfId="8" priority="4">
      <formula>$G$60</formula>
    </cfRule>
  </conditionalFormatting>
  <conditionalFormatting sqref="A61">
    <cfRule type="expression" dxfId="7" priority="3">
      <formula>$G$61&gt;0.305</formula>
    </cfRule>
  </conditionalFormatting>
  <conditionalFormatting sqref="A62">
    <cfRule type="expression" dxfId="6" priority="2">
      <formula>$G$62&gt;0.305</formula>
    </cfRule>
  </conditionalFormatting>
  <conditionalFormatting sqref="A63">
    <cfRule type="expression" dxfId="5" priority="1">
      <formula>$G$63&gt;0.305</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68D34-F52D-47EC-87BC-67B93B305E96}">
  <dimension ref="A1:AL78"/>
  <sheetViews>
    <sheetView topLeftCell="A17" zoomScaleNormal="100" workbookViewId="0">
      <selection activeCell="D11" sqref="D11"/>
    </sheetView>
  </sheetViews>
  <sheetFormatPr defaultRowHeight="12.5" x14ac:dyDescent="0.25"/>
  <cols>
    <col min="1" max="1" width="23.453125" style="12" customWidth="1"/>
    <col min="2" max="2" width="49" style="12" customWidth="1"/>
    <col min="3" max="3" width="7.81640625" style="12" customWidth="1"/>
    <col min="4" max="4" width="7.26953125" style="12" customWidth="1"/>
    <col min="5" max="5" width="5.1796875" style="12" customWidth="1"/>
    <col min="6" max="6" width="40.54296875" style="12" bestFit="1" customWidth="1"/>
    <col min="7" max="7" width="2.54296875" style="12" customWidth="1"/>
    <col min="8" max="8" width="58.453125" style="12" customWidth="1"/>
    <col min="9" max="9" width="12.453125" style="12" customWidth="1"/>
    <col min="10" max="10" width="9.26953125" style="12" customWidth="1"/>
    <col min="11" max="255" width="8.81640625" style="12"/>
    <col min="256" max="256" width="43.1796875" style="12" customWidth="1"/>
    <col min="257" max="260" width="4" style="12" customWidth="1"/>
    <col min="261" max="261" width="57.1796875" style="12" customWidth="1"/>
    <col min="262" max="262" width="6.7265625" style="12" customWidth="1"/>
    <col min="263" max="263" width="10.26953125" style="12" customWidth="1"/>
    <col min="264" max="511" width="8.81640625" style="12"/>
    <col min="512" max="512" width="43.1796875" style="12" customWidth="1"/>
    <col min="513" max="516" width="4" style="12" customWidth="1"/>
    <col min="517" max="517" width="57.1796875" style="12" customWidth="1"/>
    <col min="518" max="518" width="6.7265625" style="12" customWidth="1"/>
    <col min="519" max="519" width="10.26953125" style="12" customWidth="1"/>
    <col min="520" max="767" width="8.81640625" style="12"/>
    <col min="768" max="768" width="43.1796875" style="12" customWidth="1"/>
    <col min="769" max="772" width="4" style="12" customWidth="1"/>
    <col min="773" max="773" width="57.1796875" style="12" customWidth="1"/>
    <col min="774" max="774" width="6.7265625" style="12" customWidth="1"/>
    <col min="775" max="775" width="10.26953125" style="12" customWidth="1"/>
    <col min="776" max="1023" width="8.81640625" style="12"/>
    <col min="1024" max="1024" width="43.1796875" style="12" customWidth="1"/>
    <col min="1025" max="1028" width="4" style="12" customWidth="1"/>
    <col min="1029" max="1029" width="57.1796875" style="12" customWidth="1"/>
    <col min="1030" max="1030" width="6.7265625" style="12" customWidth="1"/>
    <col min="1031" max="1031" width="10.26953125" style="12" customWidth="1"/>
    <col min="1032" max="1279" width="8.81640625" style="12"/>
    <col min="1280" max="1280" width="43.1796875" style="12" customWidth="1"/>
    <col min="1281" max="1284" width="4" style="12" customWidth="1"/>
    <col min="1285" max="1285" width="57.1796875" style="12" customWidth="1"/>
    <col min="1286" max="1286" width="6.7265625" style="12" customWidth="1"/>
    <col min="1287" max="1287" width="10.26953125" style="12" customWidth="1"/>
    <col min="1288" max="1535" width="8.81640625" style="12"/>
    <col min="1536" max="1536" width="43.1796875" style="12" customWidth="1"/>
    <col min="1537" max="1540" width="4" style="12" customWidth="1"/>
    <col min="1541" max="1541" width="57.1796875" style="12" customWidth="1"/>
    <col min="1542" max="1542" width="6.7265625" style="12" customWidth="1"/>
    <col min="1543" max="1543" width="10.26953125" style="12" customWidth="1"/>
    <col min="1544" max="1791" width="8.81640625" style="12"/>
    <col min="1792" max="1792" width="43.1796875" style="12" customWidth="1"/>
    <col min="1793" max="1796" width="4" style="12" customWidth="1"/>
    <col min="1797" max="1797" width="57.1796875" style="12" customWidth="1"/>
    <col min="1798" max="1798" width="6.7265625" style="12" customWidth="1"/>
    <col min="1799" max="1799" width="10.26953125" style="12" customWidth="1"/>
    <col min="1800" max="2047" width="8.81640625" style="12"/>
    <col min="2048" max="2048" width="43.1796875" style="12" customWidth="1"/>
    <col min="2049" max="2052" width="4" style="12" customWidth="1"/>
    <col min="2053" max="2053" width="57.1796875" style="12" customWidth="1"/>
    <col min="2054" max="2054" width="6.7265625" style="12" customWidth="1"/>
    <col min="2055" max="2055" width="10.26953125" style="12" customWidth="1"/>
    <col min="2056" max="2303" width="8.81640625" style="12"/>
    <col min="2304" max="2304" width="43.1796875" style="12" customWidth="1"/>
    <col min="2305" max="2308" width="4" style="12" customWidth="1"/>
    <col min="2309" max="2309" width="57.1796875" style="12" customWidth="1"/>
    <col min="2310" max="2310" width="6.7265625" style="12" customWidth="1"/>
    <col min="2311" max="2311" width="10.26953125" style="12" customWidth="1"/>
    <col min="2312" max="2559" width="8.81640625" style="12"/>
    <col min="2560" max="2560" width="43.1796875" style="12" customWidth="1"/>
    <col min="2561" max="2564" width="4" style="12" customWidth="1"/>
    <col min="2565" max="2565" width="57.1796875" style="12" customWidth="1"/>
    <col min="2566" max="2566" width="6.7265625" style="12" customWidth="1"/>
    <col min="2567" max="2567" width="10.26953125" style="12" customWidth="1"/>
    <col min="2568" max="2815" width="8.81640625" style="12"/>
    <col min="2816" max="2816" width="43.1796875" style="12" customWidth="1"/>
    <col min="2817" max="2820" width="4" style="12" customWidth="1"/>
    <col min="2821" max="2821" width="57.1796875" style="12" customWidth="1"/>
    <col min="2822" max="2822" width="6.7265625" style="12" customWidth="1"/>
    <col min="2823" max="2823" width="10.26953125" style="12" customWidth="1"/>
    <col min="2824" max="3071" width="8.81640625" style="12"/>
    <col min="3072" max="3072" width="43.1796875" style="12" customWidth="1"/>
    <col min="3073" max="3076" width="4" style="12" customWidth="1"/>
    <col min="3077" max="3077" width="57.1796875" style="12" customWidth="1"/>
    <col min="3078" max="3078" width="6.7265625" style="12" customWidth="1"/>
    <col min="3079" max="3079" width="10.26953125" style="12" customWidth="1"/>
    <col min="3080" max="3327" width="8.81640625" style="12"/>
    <col min="3328" max="3328" width="43.1796875" style="12" customWidth="1"/>
    <col min="3329" max="3332" width="4" style="12" customWidth="1"/>
    <col min="3333" max="3333" width="57.1796875" style="12" customWidth="1"/>
    <col min="3334" max="3334" width="6.7265625" style="12" customWidth="1"/>
    <col min="3335" max="3335" width="10.26953125" style="12" customWidth="1"/>
    <col min="3336" max="3583" width="8.81640625" style="12"/>
    <col min="3584" max="3584" width="43.1796875" style="12" customWidth="1"/>
    <col min="3585" max="3588" width="4" style="12" customWidth="1"/>
    <col min="3589" max="3589" width="57.1796875" style="12" customWidth="1"/>
    <col min="3590" max="3590" width="6.7265625" style="12" customWidth="1"/>
    <col min="3591" max="3591" width="10.26953125" style="12" customWidth="1"/>
    <col min="3592" max="3839" width="8.81640625" style="12"/>
    <col min="3840" max="3840" width="43.1796875" style="12" customWidth="1"/>
    <col min="3841" max="3844" width="4" style="12" customWidth="1"/>
    <col min="3845" max="3845" width="57.1796875" style="12" customWidth="1"/>
    <col min="3846" max="3846" width="6.7265625" style="12" customWidth="1"/>
    <col min="3847" max="3847" width="10.26953125" style="12" customWidth="1"/>
    <col min="3848" max="4095" width="8.81640625" style="12"/>
    <col min="4096" max="4096" width="43.1796875" style="12" customWidth="1"/>
    <col min="4097" max="4100" width="4" style="12" customWidth="1"/>
    <col min="4101" max="4101" width="57.1796875" style="12" customWidth="1"/>
    <col min="4102" max="4102" width="6.7265625" style="12" customWidth="1"/>
    <col min="4103" max="4103" width="10.26953125" style="12" customWidth="1"/>
    <col min="4104" max="4351" width="8.81640625" style="12"/>
    <col min="4352" max="4352" width="43.1796875" style="12" customWidth="1"/>
    <col min="4353" max="4356" width="4" style="12" customWidth="1"/>
    <col min="4357" max="4357" width="57.1796875" style="12" customWidth="1"/>
    <col min="4358" max="4358" width="6.7265625" style="12" customWidth="1"/>
    <col min="4359" max="4359" width="10.26953125" style="12" customWidth="1"/>
    <col min="4360" max="4607" width="8.81640625" style="12"/>
    <col min="4608" max="4608" width="43.1796875" style="12" customWidth="1"/>
    <col min="4609" max="4612" width="4" style="12" customWidth="1"/>
    <col min="4613" max="4613" width="57.1796875" style="12" customWidth="1"/>
    <col min="4614" max="4614" width="6.7265625" style="12" customWidth="1"/>
    <col min="4615" max="4615" width="10.26953125" style="12" customWidth="1"/>
    <col min="4616" max="4863" width="8.81640625" style="12"/>
    <col min="4864" max="4864" width="43.1796875" style="12" customWidth="1"/>
    <col min="4865" max="4868" width="4" style="12" customWidth="1"/>
    <col min="4869" max="4869" width="57.1796875" style="12" customWidth="1"/>
    <col min="4870" max="4870" width="6.7265625" style="12" customWidth="1"/>
    <col min="4871" max="4871" width="10.26953125" style="12" customWidth="1"/>
    <col min="4872" max="5119" width="8.81640625" style="12"/>
    <col min="5120" max="5120" width="43.1796875" style="12" customWidth="1"/>
    <col min="5121" max="5124" width="4" style="12" customWidth="1"/>
    <col min="5125" max="5125" width="57.1796875" style="12" customWidth="1"/>
    <col min="5126" max="5126" width="6.7265625" style="12" customWidth="1"/>
    <col min="5127" max="5127" width="10.26953125" style="12" customWidth="1"/>
    <col min="5128" max="5375" width="8.81640625" style="12"/>
    <col min="5376" max="5376" width="43.1796875" style="12" customWidth="1"/>
    <col min="5377" max="5380" width="4" style="12" customWidth="1"/>
    <col min="5381" max="5381" width="57.1796875" style="12" customWidth="1"/>
    <col min="5382" max="5382" width="6.7265625" style="12" customWidth="1"/>
    <col min="5383" max="5383" width="10.26953125" style="12" customWidth="1"/>
    <col min="5384" max="5631" width="8.81640625" style="12"/>
    <col min="5632" max="5632" width="43.1796875" style="12" customWidth="1"/>
    <col min="5633" max="5636" width="4" style="12" customWidth="1"/>
    <col min="5637" max="5637" width="57.1796875" style="12" customWidth="1"/>
    <col min="5638" max="5638" width="6.7265625" style="12" customWidth="1"/>
    <col min="5639" max="5639" width="10.26953125" style="12" customWidth="1"/>
    <col min="5640" max="5887" width="8.81640625" style="12"/>
    <col min="5888" max="5888" width="43.1796875" style="12" customWidth="1"/>
    <col min="5889" max="5892" width="4" style="12" customWidth="1"/>
    <col min="5893" max="5893" width="57.1796875" style="12" customWidth="1"/>
    <col min="5894" max="5894" width="6.7265625" style="12" customWidth="1"/>
    <col min="5895" max="5895" width="10.26953125" style="12" customWidth="1"/>
    <col min="5896" max="6143" width="8.81640625" style="12"/>
    <col min="6144" max="6144" width="43.1796875" style="12" customWidth="1"/>
    <col min="6145" max="6148" width="4" style="12" customWidth="1"/>
    <col min="6149" max="6149" width="57.1796875" style="12" customWidth="1"/>
    <col min="6150" max="6150" width="6.7265625" style="12" customWidth="1"/>
    <col min="6151" max="6151" width="10.26953125" style="12" customWidth="1"/>
    <col min="6152" max="6399" width="8.81640625" style="12"/>
    <col min="6400" max="6400" width="43.1796875" style="12" customWidth="1"/>
    <col min="6401" max="6404" width="4" style="12" customWidth="1"/>
    <col min="6405" max="6405" width="57.1796875" style="12" customWidth="1"/>
    <col min="6406" max="6406" width="6.7265625" style="12" customWidth="1"/>
    <col min="6407" max="6407" width="10.26953125" style="12" customWidth="1"/>
    <col min="6408" max="6655" width="8.81640625" style="12"/>
    <col min="6656" max="6656" width="43.1796875" style="12" customWidth="1"/>
    <col min="6657" max="6660" width="4" style="12" customWidth="1"/>
    <col min="6661" max="6661" width="57.1796875" style="12" customWidth="1"/>
    <col min="6662" max="6662" width="6.7265625" style="12" customWidth="1"/>
    <col min="6663" max="6663" width="10.26953125" style="12" customWidth="1"/>
    <col min="6664" max="6911" width="8.81640625" style="12"/>
    <col min="6912" max="6912" width="43.1796875" style="12" customWidth="1"/>
    <col min="6913" max="6916" width="4" style="12" customWidth="1"/>
    <col min="6917" max="6917" width="57.1796875" style="12" customWidth="1"/>
    <col min="6918" max="6918" width="6.7265625" style="12" customWidth="1"/>
    <col min="6919" max="6919" width="10.26953125" style="12" customWidth="1"/>
    <col min="6920" max="7167" width="8.81640625" style="12"/>
    <col min="7168" max="7168" width="43.1796875" style="12" customWidth="1"/>
    <col min="7169" max="7172" width="4" style="12" customWidth="1"/>
    <col min="7173" max="7173" width="57.1796875" style="12" customWidth="1"/>
    <col min="7174" max="7174" width="6.7265625" style="12" customWidth="1"/>
    <col min="7175" max="7175" width="10.26953125" style="12" customWidth="1"/>
    <col min="7176" max="7423" width="8.81640625" style="12"/>
    <col min="7424" max="7424" width="43.1796875" style="12" customWidth="1"/>
    <col min="7425" max="7428" width="4" style="12" customWidth="1"/>
    <col min="7429" max="7429" width="57.1796875" style="12" customWidth="1"/>
    <col min="7430" max="7430" width="6.7265625" style="12" customWidth="1"/>
    <col min="7431" max="7431" width="10.26953125" style="12" customWidth="1"/>
    <col min="7432" max="7679" width="8.81640625" style="12"/>
    <col min="7680" max="7680" width="43.1796875" style="12" customWidth="1"/>
    <col min="7681" max="7684" width="4" style="12" customWidth="1"/>
    <col min="7685" max="7685" width="57.1796875" style="12" customWidth="1"/>
    <col min="7686" max="7686" width="6.7265625" style="12" customWidth="1"/>
    <col min="7687" max="7687" width="10.26953125" style="12" customWidth="1"/>
    <col min="7688" max="7935" width="8.81640625" style="12"/>
    <col min="7936" max="7936" width="43.1796875" style="12" customWidth="1"/>
    <col min="7937" max="7940" width="4" style="12" customWidth="1"/>
    <col min="7941" max="7941" width="57.1796875" style="12" customWidth="1"/>
    <col min="7942" max="7942" width="6.7265625" style="12" customWidth="1"/>
    <col min="7943" max="7943" width="10.26953125" style="12" customWidth="1"/>
    <col min="7944" max="8191" width="8.81640625" style="12"/>
    <col min="8192" max="8192" width="43.1796875" style="12" customWidth="1"/>
    <col min="8193" max="8196" width="4" style="12" customWidth="1"/>
    <col min="8197" max="8197" width="57.1796875" style="12" customWidth="1"/>
    <col min="8198" max="8198" width="6.7265625" style="12" customWidth="1"/>
    <col min="8199" max="8199" width="10.26953125" style="12" customWidth="1"/>
    <col min="8200" max="8447" width="8.81640625" style="12"/>
    <col min="8448" max="8448" width="43.1796875" style="12" customWidth="1"/>
    <col min="8449" max="8452" width="4" style="12" customWidth="1"/>
    <col min="8453" max="8453" width="57.1796875" style="12" customWidth="1"/>
    <col min="8454" max="8454" width="6.7265625" style="12" customWidth="1"/>
    <col min="8455" max="8455" width="10.26953125" style="12" customWidth="1"/>
    <col min="8456" max="8703" width="8.81640625" style="12"/>
    <col min="8704" max="8704" width="43.1796875" style="12" customWidth="1"/>
    <col min="8705" max="8708" width="4" style="12" customWidth="1"/>
    <col min="8709" max="8709" width="57.1796875" style="12" customWidth="1"/>
    <col min="8710" max="8710" width="6.7265625" style="12" customWidth="1"/>
    <col min="8711" max="8711" width="10.26953125" style="12" customWidth="1"/>
    <col min="8712" max="8959" width="8.81640625" style="12"/>
    <col min="8960" max="8960" width="43.1796875" style="12" customWidth="1"/>
    <col min="8961" max="8964" width="4" style="12" customWidth="1"/>
    <col min="8965" max="8965" width="57.1796875" style="12" customWidth="1"/>
    <col min="8966" max="8966" width="6.7265625" style="12" customWidth="1"/>
    <col min="8967" max="8967" width="10.26953125" style="12" customWidth="1"/>
    <col min="8968" max="9215" width="8.81640625" style="12"/>
    <col min="9216" max="9216" width="43.1796875" style="12" customWidth="1"/>
    <col min="9217" max="9220" width="4" style="12" customWidth="1"/>
    <col min="9221" max="9221" width="57.1796875" style="12" customWidth="1"/>
    <col min="9222" max="9222" width="6.7265625" style="12" customWidth="1"/>
    <col min="9223" max="9223" width="10.26953125" style="12" customWidth="1"/>
    <col min="9224" max="9471" width="8.81640625" style="12"/>
    <col min="9472" max="9472" width="43.1796875" style="12" customWidth="1"/>
    <col min="9473" max="9476" width="4" style="12" customWidth="1"/>
    <col min="9477" max="9477" width="57.1796875" style="12" customWidth="1"/>
    <col min="9478" max="9478" width="6.7265625" style="12" customWidth="1"/>
    <col min="9479" max="9479" width="10.26953125" style="12" customWidth="1"/>
    <col min="9480" max="9727" width="8.81640625" style="12"/>
    <col min="9728" max="9728" width="43.1796875" style="12" customWidth="1"/>
    <col min="9729" max="9732" width="4" style="12" customWidth="1"/>
    <col min="9733" max="9733" width="57.1796875" style="12" customWidth="1"/>
    <col min="9734" max="9734" width="6.7265625" style="12" customWidth="1"/>
    <col min="9735" max="9735" width="10.26953125" style="12" customWidth="1"/>
    <col min="9736" max="9983" width="8.81640625" style="12"/>
    <col min="9984" max="9984" width="43.1796875" style="12" customWidth="1"/>
    <col min="9985" max="9988" width="4" style="12" customWidth="1"/>
    <col min="9989" max="9989" width="57.1796875" style="12" customWidth="1"/>
    <col min="9990" max="9990" width="6.7265625" style="12" customWidth="1"/>
    <col min="9991" max="9991" width="10.26953125" style="12" customWidth="1"/>
    <col min="9992" max="10239" width="8.81640625" style="12"/>
    <col min="10240" max="10240" width="43.1796875" style="12" customWidth="1"/>
    <col min="10241" max="10244" width="4" style="12" customWidth="1"/>
    <col min="10245" max="10245" width="57.1796875" style="12" customWidth="1"/>
    <col min="10246" max="10246" width="6.7265625" style="12" customWidth="1"/>
    <col min="10247" max="10247" width="10.26953125" style="12" customWidth="1"/>
    <col min="10248" max="10495" width="8.81640625" style="12"/>
    <col min="10496" max="10496" width="43.1796875" style="12" customWidth="1"/>
    <col min="10497" max="10500" width="4" style="12" customWidth="1"/>
    <col min="10501" max="10501" width="57.1796875" style="12" customWidth="1"/>
    <col min="10502" max="10502" width="6.7265625" style="12" customWidth="1"/>
    <col min="10503" max="10503" width="10.26953125" style="12" customWidth="1"/>
    <col min="10504" max="10751" width="8.81640625" style="12"/>
    <col min="10752" max="10752" width="43.1796875" style="12" customWidth="1"/>
    <col min="10753" max="10756" width="4" style="12" customWidth="1"/>
    <col min="10757" max="10757" width="57.1796875" style="12" customWidth="1"/>
    <col min="10758" max="10758" width="6.7265625" style="12" customWidth="1"/>
    <col min="10759" max="10759" width="10.26953125" style="12" customWidth="1"/>
    <col min="10760" max="11007" width="8.81640625" style="12"/>
    <col min="11008" max="11008" width="43.1796875" style="12" customWidth="1"/>
    <col min="11009" max="11012" width="4" style="12" customWidth="1"/>
    <col min="11013" max="11013" width="57.1796875" style="12" customWidth="1"/>
    <col min="11014" max="11014" width="6.7265625" style="12" customWidth="1"/>
    <col min="11015" max="11015" width="10.26953125" style="12" customWidth="1"/>
    <col min="11016" max="11263" width="8.81640625" style="12"/>
    <col min="11264" max="11264" width="43.1796875" style="12" customWidth="1"/>
    <col min="11265" max="11268" width="4" style="12" customWidth="1"/>
    <col min="11269" max="11269" width="57.1796875" style="12" customWidth="1"/>
    <col min="11270" max="11270" width="6.7265625" style="12" customWidth="1"/>
    <col min="11271" max="11271" width="10.26953125" style="12" customWidth="1"/>
    <col min="11272" max="11519" width="8.81640625" style="12"/>
    <col min="11520" max="11520" width="43.1796875" style="12" customWidth="1"/>
    <col min="11521" max="11524" width="4" style="12" customWidth="1"/>
    <col min="11525" max="11525" width="57.1796875" style="12" customWidth="1"/>
    <col min="11526" max="11526" width="6.7265625" style="12" customWidth="1"/>
    <col min="11527" max="11527" width="10.26953125" style="12" customWidth="1"/>
    <col min="11528" max="11775" width="8.81640625" style="12"/>
    <col min="11776" max="11776" width="43.1796875" style="12" customWidth="1"/>
    <col min="11777" max="11780" width="4" style="12" customWidth="1"/>
    <col min="11781" max="11781" width="57.1796875" style="12" customWidth="1"/>
    <col min="11782" max="11782" width="6.7265625" style="12" customWidth="1"/>
    <col min="11783" max="11783" width="10.26953125" style="12" customWidth="1"/>
    <col min="11784" max="12031" width="8.81640625" style="12"/>
    <col min="12032" max="12032" width="43.1796875" style="12" customWidth="1"/>
    <col min="12033" max="12036" width="4" style="12" customWidth="1"/>
    <col min="12037" max="12037" width="57.1796875" style="12" customWidth="1"/>
    <col min="12038" max="12038" width="6.7265625" style="12" customWidth="1"/>
    <col min="12039" max="12039" width="10.26953125" style="12" customWidth="1"/>
    <col min="12040" max="12287" width="8.81640625" style="12"/>
    <col min="12288" max="12288" width="43.1796875" style="12" customWidth="1"/>
    <col min="12289" max="12292" width="4" style="12" customWidth="1"/>
    <col min="12293" max="12293" width="57.1796875" style="12" customWidth="1"/>
    <col min="12294" max="12294" width="6.7265625" style="12" customWidth="1"/>
    <col min="12295" max="12295" width="10.26953125" style="12" customWidth="1"/>
    <col min="12296" max="12543" width="8.81640625" style="12"/>
    <col min="12544" max="12544" width="43.1796875" style="12" customWidth="1"/>
    <col min="12545" max="12548" width="4" style="12" customWidth="1"/>
    <col min="12549" max="12549" width="57.1796875" style="12" customWidth="1"/>
    <col min="12550" max="12550" width="6.7265625" style="12" customWidth="1"/>
    <col min="12551" max="12551" width="10.26953125" style="12" customWidth="1"/>
    <col min="12552" max="12799" width="8.81640625" style="12"/>
    <col min="12800" max="12800" width="43.1796875" style="12" customWidth="1"/>
    <col min="12801" max="12804" width="4" style="12" customWidth="1"/>
    <col min="12805" max="12805" width="57.1796875" style="12" customWidth="1"/>
    <col min="12806" max="12806" width="6.7265625" style="12" customWidth="1"/>
    <col min="12807" max="12807" width="10.26953125" style="12" customWidth="1"/>
    <col min="12808" max="13055" width="8.81640625" style="12"/>
    <col min="13056" max="13056" width="43.1796875" style="12" customWidth="1"/>
    <col min="13057" max="13060" width="4" style="12" customWidth="1"/>
    <col min="13061" max="13061" width="57.1796875" style="12" customWidth="1"/>
    <col min="13062" max="13062" width="6.7265625" style="12" customWidth="1"/>
    <col min="13063" max="13063" width="10.26953125" style="12" customWidth="1"/>
    <col min="13064" max="13311" width="8.81640625" style="12"/>
    <col min="13312" max="13312" width="43.1796875" style="12" customWidth="1"/>
    <col min="13313" max="13316" width="4" style="12" customWidth="1"/>
    <col min="13317" max="13317" width="57.1796875" style="12" customWidth="1"/>
    <col min="13318" max="13318" width="6.7265625" style="12" customWidth="1"/>
    <col min="13319" max="13319" width="10.26953125" style="12" customWidth="1"/>
    <col min="13320" max="13567" width="8.81640625" style="12"/>
    <col min="13568" max="13568" width="43.1796875" style="12" customWidth="1"/>
    <col min="13569" max="13572" width="4" style="12" customWidth="1"/>
    <col min="13573" max="13573" width="57.1796875" style="12" customWidth="1"/>
    <col min="13574" max="13574" width="6.7265625" style="12" customWidth="1"/>
    <col min="13575" max="13575" width="10.26953125" style="12" customWidth="1"/>
    <col min="13576" max="13823" width="8.81640625" style="12"/>
    <col min="13824" max="13824" width="43.1796875" style="12" customWidth="1"/>
    <col min="13825" max="13828" width="4" style="12" customWidth="1"/>
    <col min="13829" max="13829" width="57.1796875" style="12" customWidth="1"/>
    <col min="13830" max="13830" width="6.7265625" style="12" customWidth="1"/>
    <col min="13831" max="13831" width="10.26953125" style="12" customWidth="1"/>
    <col min="13832" max="14079" width="8.81640625" style="12"/>
    <col min="14080" max="14080" width="43.1796875" style="12" customWidth="1"/>
    <col min="14081" max="14084" width="4" style="12" customWidth="1"/>
    <col min="14085" max="14085" width="57.1796875" style="12" customWidth="1"/>
    <col min="14086" max="14086" width="6.7265625" style="12" customWidth="1"/>
    <col min="14087" max="14087" width="10.26953125" style="12" customWidth="1"/>
    <col min="14088" max="14335" width="8.81640625" style="12"/>
    <col min="14336" max="14336" width="43.1796875" style="12" customWidth="1"/>
    <col min="14337" max="14340" width="4" style="12" customWidth="1"/>
    <col min="14341" max="14341" width="57.1796875" style="12" customWidth="1"/>
    <col min="14342" max="14342" width="6.7265625" style="12" customWidth="1"/>
    <col min="14343" max="14343" width="10.26953125" style="12" customWidth="1"/>
    <col min="14344" max="14591" width="8.81640625" style="12"/>
    <col min="14592" max="14592" width="43.1796875" style="12" customWidth="1"/>
    <col min="14593" max="14596" width="4" style="12" customWidth="1"/>
    <col min="14597" max="14597" width="57.1796875" style="12" customWidth="1"/>
    <col min="14598" max="14598" width="6.7265625" style="12" customWidth="1"/>
    <col min="14599" max="14599" width="10.26953125" style="12" customWidth="1"/>
    <col min="14600" max="14847" width="8.81640625" style="12"/>
    <col min="14848" max="14848" width="43.1796875" style="12" customWidth="1"/>
    <col min="14849" max="14852" width="4" style="12" customWidth="1"/>
    <col min="14853" max="14853" width="57.1796875" style="12" customWidth="1"/>
    <col min="14854" max="14854" width="6.7265625" style="12" customWidth="1"/>
    <col min="14855" max="14855" width="10.26953125" style="12" customWidth="1"/>
    <col min="14856" max="15103" width="8.81640625" style="12"/>
    <col min="15104" max="15104" width="43.1796875" style="12" customWidth="1"/>
    <col min="15105" max="15108" width="4" style="12" customWidth="1"/>
    <col min="15109" max="15109" width="57.1796875" style="12" customWidth="1"/>
    <col min="15110" max="15110" width="6.7265625" style="12" customWidth="1"/>
    <col min="15111" max="15111" width="10.26953125" style="12" customWidth="1"/>
    <col min="15112" max="15359" width="8.81640625" style="12"/>
    <col min="15360" max="15360" width="43.1796875" style="12" customWidth="1"/>
    <col min="15361" max="15364" width="4" style="12" customWidth="1"/>
    <col min="15365" max="15365" width="57.1796875" style="12" customWidth="1"/>
    <col min="15366" max="15366" width="6.7265625" style="12" customWidth="1"/>
    <col min="15367" max="15367" width="10.26953125" style="12" customWidth="1"/>
    <col min="15368" max="15615" width="8.81640625" style="12"/>
    <col min="15616" max="15616" width="43.1796875" style="12" customWidth="1"/>
    <col min="15617" max="15620" width="4" style="12" customWidth="1"/>
    <col min="15621" max="15621" width="57.1796875" style="12" customWidth="1"/>
    <col min="15622" max="15622" width="6.7265625" style="12" customWidth="1"/>
    <col min="15623" max="15623" width="10.26953125" style="12" customWidth="1"/>
    <col min="15624" max="15871" width="8.81640625" style="12"/>
    <col min="15872" max="15872" width="43.1796875" style="12" customWidth="1"/>
    <col min="15873" max="15876" width="4" style="12" customWidth="1"/>
    <col min="15877" max="15877" width="57.1796875" style="12" customWidth="1"/>
    <col min="15878" max="15878" width="6.7265625" style="12" customWidth="1"/>
    <col min="15879" max="15879" width="10.26953125" style="12" customWidth="1"/>
    <col min="15880" max="16127" width="8.81640625" style="12"/>
    <col min="16128" max="16128" width="43.1796875" style="12" customWidth="1"/>
    <col min="16129" max="16132" width="4" style="12" customWidth="1"/>
    <col min="16133" max="16133" width="57.1796875" style="12" customWidth="1"/>
    <col min="16134" max="16134" width="6.7265625" style="12" customWidth="1"/>
    <col min="16135" max="16135" width="10.26953125" style="12" customWidth="1"/>
    <col min="16136" max="16384" width="8.81640625" style="12"/>
  </cols>
  <sheetData>
    <row r="1" spans="1:38" s="95" customFormat="1" ht="13" thickBot="1" x14ac:dyDescent="0.3">
      <c r="K1" s="12"/>
      <c r="L1" s="12"/>
      <c r="M1" s="12"/>
      <c r="N1" s="12"/>
      <c r="O1" s="12"/>
      <c r="P1" s="12"/>
    </row>
    <row r="2" spans="1:38" s="231" customFormat="1" ht="21" customHeight="1" thickBot="1" x14ac:dyDescent="0.4">
      <c r="A2" s="343" t="s">
        <v>135</v>
      </c>
      <c r="B2" s="344"/>
      <c r="C2" s="344"/>
      <c r="D2" s="344"/>
      <c r="E2" s="344"/>
      <c r="F2" s="344"/>
      <c r="G2" s="344"/>
      <c r="H2" s="344"/>
      <c r="I2" s="344"/>
      <c r="J2" s="345"/>
      <c r="Q2" s="230"/>
      <c r="R2" s="230"/>
      <c r="S2" s="230"/>
    </row>
    <row r="3" spans="1:38" s="231" customFormat="1" ht="21" customHeight="1" thickBot="1" x14ac:dyDescent="0.4">
      <c r="A3" s="291" t="s">
        <v>2</v>
      </c>
      <c r="B3" s="232"/>
      <c r="C3" s="346" t="s">
        <v>3</v>
      </c>
      <c r="D3" s="347"/>
      <c r="E3" s="347"/>
      <c r="F3" s="348"/>
      <c r="G3" s="349"/>
      <c r="H3" s="349"/>
      <c r="I3" s="349"/>
      <c r="J3" s="350"/>
      <c r="Q3" s="230"/>
      <c r="R3" s="230"/>
      <c r="S3" s="230"/>
    </row>
    <row r="4" spans="1:38" s="231" customFormat="1" ht="19.899999999999999" customHeight="1" thickBot="1" x14ac:dyDescent="0.4">
      <c r="A4" s="236" t="s">
        <v>5</v>
      </c>
      <c r="B4" s="262"/>
      <c r="C4" s="351" t="s">
        <v>6</v>
      </c>
      <c r="D4" s="351"/>
      <c r="E4" s="351"/>
      <c r="F4" s="352"/>
      <c r="G4" s="353"/>
      <c r="H4" s="353"/>
      <c r="I4" s="353"/>
      <c r="J4" s="334"/>
      <c r="Q4" s="230"/>
      <c r="R4" s="230"/>
      <c r="S4" s="230"/>
    </row>
    <row r="5" spans="1:38" s="231" customFormat="1" ht="18" customHeight="1" thickBot="1" x14ac:dyDescent="0.4">
      <c r="A5" s="354"/>
      <c r="B5" s="355"/>
      <c r="C5" s="360" t="s">
        <v>7</v>
      </c>
      <c r="D5" s="331"/>
      <c r="E5" s="331"/>
      <c r="F5" s="332"/>
      <c r="G5" s="333"/>
      <c r="H5" s="333"/>
      <c r="I5" s="333"/>
      <c r="J5" s="334"/>
      <c r="Q5" s="230"/>
      <c r="R5" s="230"/>
      <c r="S5" s="230"/>
    </row>
    <row r="6" spans="1:38" s="231" customFormat="1" ht="16.149999999999999" customHeight="1" thickBot="1" x14ac:dyDescent="0.4">
      <c r="A6" s="356"/>
      <c r="B6" s="357"/>
      <c r="C6" s="360" t="s">
        <v>136</v>
      </c>
      <c r="D6" s="331"/>
      <c r="E6" s="331"/>
      <c r="F6" s="332"/>
      <c r="G6" s="333"/>
      <c r="H6" s="333"/>
      <c r="I6" s="333"/>
      <c r="J6" s="334"/>
      <c r="Q6" s="230"/>
      <c r="R6" s="230"/>
      <c r="S6" s="230"/>
    </row>
    <row r="7" spans="1:38" s="231" customFormat="1" ht="18.649999999999999" customHeight="1" thickBot="1" x14ac:dyDescent="0.4">
      <c r="A7" s="358"/>
      <c r="B7" s="359"/>
      <c r="C7" s="331" t="s">
        <v>9</v>
      </c>
      <c r="D7" s="331"/>
      <c r="E7" s="331"/>
      <c r="F7" s="332"/>
      <c r="G7" s="333"/>
      <c r="H7" s="333"/>
      <c r="I7" s="333"/>
      <c r="J7" s="334"/>
      <c r="Q7" s="230"/>
      <c r="R7" s="230"/>
      <c r="S7" s="230"/>
    </row>
    <row r="8" spans="1:38" s="238" customFormat="1" ht="18.649999999999999" customHeight="1" thickBot="1" x14ac:dyDescent="0.45">
      <c r="A8" s="240" t="s">
        <v>137</v>
      </c>
      <c r="B8" s="241"/>
      <c r="C8" s="241"/>
      <c r="D8" s="241"/>
      <c r="E8" s="241"/>
      <c r="F8" s="241"/>
      <c r="G8" s="241"/>
      <c r="H8" s="241"/>
      <c r="I8" s="241"/>
      <c r="J8" s="242"/>
      <c r="K8" s="239"/>
      <c r="L8" s="239"/>
      <c r="M8" s="239"/>
      <c r="N8" s="239"/>
      <c r="O8" s="239"/>
      <c r="P8" s="239"/>
      <c r="Q8" s="239"/>
      <c r="R8" s="239"/>
      <c r="S8" s="239"/>
      <c r="T8" s="239"/>
      <c r="U8" s="239"/>
      <c r="V8" s="239"/>
      <c r="W8" s="239"/>
      <c r="X8" s="239"/>
      <c r="Y8" s="239"/>
      <c r="Z8" s="239"/>
      <c r="AA8" s="239"/>
      <c r="AB8" s="239"/>
      <c r="AC8" s="239"/>
      <c r="AD8" s="239"/>
      <c r="AE8" s="239"/>
      <c r="AF8" s="239"/>
      <c r="AG8" s="239"/>
      <c r="AH8" s="239"/>
      <c r="AI8" s="239"/>
      <c r="AJ8" s="239"/>
      <c r="AK8" s="239"/>
      <c r="AL8" s="245"/>
    </row>
    <row r="9" spans="1:38" s="234" customFormat="1" ht="18" customHeight="1" thickBot="1" x14ac:dyDescent="0.4">
      <c r="A9" s="455" t="s">
        <v>10</v>
      </c>
      <c r="B9" s="456"/>
      <c r="C9" s="237" t="s">
        <v>138</v>
      </c>
      <c r="D9" s="237" t="s">
        <v>139</v>
      </c>
      <c r="E9" s="337" t="s">
        <v>14</v>
      </c>
      <c r="F9" s="338"/>
      <c r="G9" s="338"/>
      <c r="H9" s="338"/>
      <c r="I9" s="338"/>
      <c r="J9" s="339"/>
      <c r="Q9" s="233"/>
      <c r="R9" s="233"/>
      <c r="S9" s="233"/>
    </row>
    <row r="10" spans="1:38" s="234" customFormat="1" ht="18" customHeight="1" thickBot="1" x14ac:dyDescent="0.4">
      <c r="A10" s="325" t="s">
        <v>140</v>
      </c>
      <c r="B10" s="326"/>
      <c r="C10" s="235"/>
      <c r="D10" s="235"/>
      <c r="E10" s="422"/>
      <c r="F10" s="423"/>
      <c r="G10" s="423"/>
      <c r="H10" s="423"/>
      <c r="I10" s="423"/>
      <c r="J10" s="424"/>
      <c r="Q10" s="233"/>
      <c r="R10" s="233"/>
      <c r="S10" s="233"/>
    </row>
    <row r="11" spans="1:38" s="234" customFormat="1" ht="18" customHeight="1" thickBot="1" x14ac:dyDescent="0.4">
      <c r="A11" s="325" t="s">
        <v>141</v>
      </c>
      <c r="B11" s="326"/>
      <c r="C11" s="235"/>
      <c r="D11" s="235"/>
      <c r="E11" s="419"/>
      <c r="F11" s="420"/>
      <c r="G11" s="420"/>
      <c r="H11" s="420"/>
      <c r="I11" s="420"/>
      <c r="J11" s="421"/>
      <c r="Q11" s="233"/>
      <c r="R11" s="233"/>
      <c r="S11" s="233"/>
    </row>
    <row r="12" spans="1:38" s="234" customFormat="1" ht="18" customHeight="1" thickBot="1" x14ac:dyDescent="0.4">
      <c r="A12" s="325" t="s">
        <v>142</v>
      </c>
      <c r="B12" s="326"/>
      <c r="C12" s="235"/>
      <c r="D12" s="235"/>
      <c r="E12" s="419"/>
      <c r="F12" s="420"/>
      <c r="G12" s="420"/>
      <c r="H12" s="420"/>
      <c r="I12" s="420"/>
      <c r="J12" s="421"/>
      <c r="Q12" s="233"/>
      <c r="R12" s="233"/>
      <c r="S12" s="233"/>
    </row>
    <row r="13" spans="1:38" s="234" customFormat="1" ht="18" customHeight="1" thickBot="1" x14ac:dyDescent="0.4">
      <c r="A13" s="325" t="s">
        <v>143</v>
      </c>
      <c r="B13" s="326"/>
      <c r="C13" s="235"/>
      <c r="D13" s="235"/>
      <c r="E13" s="419"/>
      <c r="F13" s="420"/>
      <c r="G13" s="420"/>
      <c r="H13" s="420"/>
      <c r="I13" s="420"/>
      <c r="J13" s="421"/>
      <c r="Q13" s="233"/>
      <c r="R13" s="233"/>
      <c r="S13" s="233"/>
    </row>
    <row r="14" spans="1:38" s="234" customFormat="1" ht="18" customHeight="1" thickBot="1" x14ac:dyDescent="0.4">
      <c r="A14" s="327" t="s">
        <v>144</v>
      </c>
      <c r="B14" s="328"/>
      <c r="C14" s="235"/>
      <c r="D14" s="235"/>
      <c r="E14" s="419"/>
      <c r="F14" s="420"/>
      <c r="G14" s="420"/>
      <c r="H14" s="420"/>
      <c r="I14" s="420"/>
      <c r="J14" s="421"/>
      <c r="Q14" s="233"/>
      <c r="R14" s="233"/>
      <c r="S14" s="233"/>
    </row>
    <row r="15" spans="1:38" s="234" customFormat="1" ht="18" customHeight="1" thickBot="1" x14ac:dyDescent="0.4">
      <c r="A15" s="325" t="s">
        <v>145</v>
      </c>
      <c r="B15" s="326"/>
      <c r="C15" s="235"/>
      <c r="D15" s="235"/>
      <c r="E15" s="419"/>
      <c r="F15" s="420"/>
      <c r="G15" s="420"/>
      <c r="H15" s="420"/>
      <c r="I15" s="420"/>
      <c r="J15" s="421"/>
      <c r="Q15" s="233"/>
      <c r="R15" s="233"/>
      <c r="S15" s="233"/>
    </row>
    <row r="16" spans="1:38" s="234" customFormat="1" ht="18" customHeight="1" thickBot="1" x14ac:dyDescent="0.4">
      <c r="A16" s="325" t="s">
        <v>146</v>
      </c>
      <c r="B16" s="326"/>
      <c r="C16" s="235"/>
      <c r="D16" s="235"/>
      <c r="E16" s="419"/>
      <c r="F16" s="420"/>
      <c r="G16" s="420"/>
      <c r="H16" s="420"/>
      <c r="I16" s="420"/>
      <c r="J16" s="421"/>
      <c r="Q16" s="233"/>
      <c r="R16" s="233"/>
      <c r="S16" s="233"/>
    </row>
    <row r="17" spans="1:19" s="234" customFormat="1" ht="18" customHeight="1" thickBot="1" x14ac:dyDescent="0.4">
      <c r="A17" s="325" t="s">
        <v>147</v>
      </c>
      <c r="B17" s="326"/>
      <c r="C17" s="235"/>
      <c r="D17" s="235"/>
      <c r="E17" s="419"/>
      <c r="F17" s="420"/>
      <c r="G17" s="420"/>
      <c r="H17" s="420"/>
      <c r="I17" s="420"/>
      <c r="J17" s="421"/>
      <c r="Q17" s="233"/>
      <c r="R17" s="233"/>
      <c r="S17" s="233"/>
    </row>
    <row r="18" spans="1:19" s="234" customFormat="1" ht="18" customHeight="1" thickBot="1" x14ac:dyDescent="0.4">
      <c r="A18" s="416"/>
      <c r="B18" s="417"/>
      <c r="C18" s="417"/>
      <c r="D18" s="418"/>
      <c r="E18" s="419"/>
      <c r="F18" s="420"/>
      <c r="G18" s="420"/>
      <c r="H18" s="420"/>
      <c r="I18" s="420"/>
      <c r="J18" s="421"/>
      <c r="Q18" s="233"/>
      <c r="R18" s="233"/>
      <c r="S18" s="233"/>
    </row>
    <row r="19" spans="1:19" s="234" customFormat="1" ht="18" customHeight="1" thickBot="1" x14ac:dyDescent="0.4">
      <c r="A19" s="447" t="s">
        <v>92</v>
      </c>
      <c r="B19" s="448"/>
      <c r="C19" s="235">
        <f>SUM(C10:C17)</f>
        <v>0</v>
      </c>
      <c r="D19" s="235">
        <f>SUM(D10:D17)</f>
        <v>0</v>
      </c>
      <c r="E19" s="438"/>
      <c r="F19" s="439"/>
      <c r="G19" s="439"/>
      <c r="H19" s="439"/>
      <c r="I19" s="439"/>
      <c r="J19" s="440"/>
      <c r="Q19" s="233"/>
      <c r="R19" s="233"/>
      <c r="S19" s="233"/>
    </row>
    <row r="20" spans="1:19" s="234" customFormat="1" ht="18" customHeight="1" thickBot="1" x14ac:dyDescent="0.4">
      <c r="A20" s="449" t="s">
        <v>148</v>
      </c>
      <c r="B20" s="450"/>
      <c r="C20" s="450"/>
      <c r="D20" s="450"/>
      <c r="E20" s="450"/>
      <c r="F20" s="450"/>
      <c r="G20" s="450"/>
      <c r="H20" s="450"/>
      <c r="I20" s="450"/>
      <c r="J20" s="451"/>
      <c r="Q20" s="233"/>
      <c r="R20" s="233"/>
      <c r="S20" s="233"/>
    </row>
    <row r="21" spans="1:19" s="234" customFormat="1" ht="18" customHeight="1" thickBot="1" x14ac:dyDescent="0.4">
      <c r="A21" s="445" t="s">
        <v>149</v>
      </c>
      <c r="B21" s="446"/>
      <c r="C21" s="243" t="s">
        <v>138</v>
      </c>
      <c r="D21" s="243" t="s">
        <v>139</v>
      </c>
      <c r="E21" s="452" t="s">
        <v>14</v>
      </c>
      <c r="F21" s="453"/>
      <c r="G21" s="453"/>
      <c r="H21" s="453"/>
      <c r="I21" s="453"/>
      <c r="J21" s="454"/>
      <c r="Q21" s="233"/>
      <c r="R21" s="233"/>
      <c r="S21" s="233"/>
    </row>
    <row r="22" spans="1:19" s="234" customFormat="1" ht="18" customHeight="1" thickBot="1" x14ac:dyDescent="0.4">
      <c r="A22" s="325" t="s">
        <v>150</v>
      </c>
      <c r="B22" s="326"/>
      <c r="C22" s="235"/>
      <c r="D22" s="235"/>
      <c r="E22" s="422"/>
      <c r="F22" s="423"/>
      <c r="G22" s="423"/>
      <c r="H22" s="423"/>
      <c r="I22" s="423"/>
      <c r="J22" s="424"/>
      <c r="Q22" s="233"/>
      <c r="R22" s="233"/>
      <c r="S22" s="233"/>
    </row>
    <row r="23" spans="1:19" s="234" customFormat="1" ht="18" customHeight="1" thickBot="1" x14ac:dyDescent="0.4">
      <c r="A23" s="325" t="s">
        <v>151</v>
      </c>
      <c r="B23" s="326"/>
      <c r="C23" s="235"/>
      <c r="D23" s="235"/>
      <c r="E23" s="419"/>
      <c r="F23" s="420"/>
      <c r="G23" s="420"/>
      <c r="H23" s="420"/>
      <c r="I23" s="420"/>
      <c r="J23" s="421"/>
      <c r="Q23" s="233"/>
      <c r="R23" s="233"/>
      <c r="S23" s="233"/>
    </row>
    <row r="24" spans="1:19" s="234" customFormat="1" ht="18" customHeight="1" thickBot="1" x14ac:dyDescent="0.4">
      <c r="A24" s="325" t="s">
        <v>152</v>
      </c>
      <c r="B24" s="326"/>
      <c r="C24" s="235"/>
      <c r="D24" s="235"/>
      <c r="E24" s="419"/>
      <c r="F24" s="420"/>
      <c r="G24" s="420"/>
      <c r="H24" s="420"/>
      <c r="I24" s="420"/>
      <c r="J24" s="421"/>
      <c r="Q24" s="233"/>
      <c r="R24" s="233"/>
      <c r="S24" s="233"/>
    </row>
    <row r="25" spans="1:19" s="234" customFormat="1" ht="18" customHeight="1" thickBot="1" x14ac:dyDescent="0.4">
      <c r="A25" s="325" t="s">
        <v>153</v>
      </c>
      <c r="B25" s="326"/>
      <c r="C25" s="235"/>
      <c r="D25" s="235"/>
      <c r="E25" s="419"/>
      <c r="F25" s="420"/>
      <c r="G25" s="420"/>
      <c r="H25" s="420"/>
      <c r="I25" s="420"/>
      <c r="J25" s="421"/>
      <c r="Q25" s="233"/>
      <c r="R25" s="233"/>
      <c r="S25" s="233"/>
    </row>
    <row r="26" spans="1:19" s="234" customFormat="1" ht="18" customHeight="1" thickBot="1" x14ac:dyDescent="0.4">
      <c r="A26" s="325" t="s">
        <v>154</v>
      </c>
      <c r="B26" s="326"/>
      <c r="C26" s="235"/>
      <c r="D26" s="235"/>
      <c r="E26" s="419"/>
      <c r="F26" s="420"/>
      <c r="G26" s="420"/>
      <c r="H26" s="420"/>
      <c r="I26" s="420"/>
      <c r="J26" s="421"/>
      <c r="Q26" s="233"/>
      <c r="R26" s="233"/>
      <c r="S26" s="233"/>
    </row>
    <row r="27" spans="1:19" s="234" customFormat="1" ht="18" customHeight="1" thickBot="1" x14ac:dyDescent="0.4">
      <c r="A27" s="325" t="s">
        <v>155</v>
      </c>
      <c r="B27" s="326"/>
      <c r="C27" s="235"/>
      <c r="D27" s="235"/>
      <c r="E27" s="419"/>
      <c r="F27" s="420"/>
      <c r="G27" s="420"/>
      <c r="H27" s="420"/>
      <c r="I27" s="420"/>
      <c r="J27" s="421"/>
      <c r="Q27" s="233"/>
      <c r="R27" s="233"/>
      <c r="S27" s="233"/>
    </row>
    <row r="28" spans="1:19" s="234" customFormat="1" ht="18" customHeight="1" thickBot="1" x14ac:dyDescent="0.4">
      <c r="A28" s="325" t="s">
        <v>156</v>
      </c>
      <c r="B28" s="326"/>
      <c r="C28" s="235"/>
      <c r="D28" s="235"/>
      <c r="E28" s="419"/>
      <c r="F28" s="420"/>
      <c r="G28" s="420"/>
      <c r="H28" s="420"/>
      <c r="I28" s="420"/>
      <c r="J28" s="421"/>
      <c r="Q28" s="233"/>
      <c r="R28" s="233"/>
      <c r="S28" s="233"/>
    </row>
    <row r="29" spans="1:19" s="234" customFormat="1" ht="18" customHeight="1" thickBot="1" x14ac:dyDescent="0.4">
      <c r="A29" s="325" t="s">
        <v>157</v>
      </c>
      <c r="B29" s="326"/>
      <c r="C29" s="235"/>
      <c r="D29" s="235"/>
      <c r="E29" s="419"/>
      <c r="F29" s="420"/>
      <c r="G29" s="420"/>
      <c r="H29" s="420"/>
      <c r="I29" s="420"/>
      <c r="J29" s="421"/>
      <c r="Q29" s="233"/>
      <c r="R29" s="233"/>
      <c r="S29" s="233"/>
    </row>
    <row r="30" spans="1:19" s="234" customFormat="1" ht="18" customHeight="1" thickBot="1" x14ac:dyDescent="0.4">
      <c r="A30" s="325" t="s">
        <v>158</v>
      </c>
      <c r="B30" s="326"/>
      <c r="C30" s="235"/>
      <c r="D30" s="235"/>
      <c r="E30" s="419"/>
      <c r="F30" s="420"/>
      <c r="G30" s="420"/>
      <c r="H30" s="420"/>
      <c r="I30" s="420"/>
      <c r="J30" s="421"/>
      <c r="Q30" s="233"/>
      <c r="R30" s="233"/>
      <c r="S30" s="233"/>
    </row>
    <row r="31" spans="1:19" s="234" customFormat="1" ht="18" customHeight="1" thickBot="1" x14ac:dyDescent="0.4">
      <c r="A31" s="325" t="s">
        <v>159</v>
      </c>
      <c r="B31" s="326"/>
      <c r="C31" s="235"/>
      <c r="D31" s="235"/>
      <c r="E31" s="419"/>
      <c r="F31" s="420"/>
      <c r="G31" s="420"/>
      <c r="H31" s="420"/>
      <c r="I31" s="420"/>
      <c r="J31" s="421"/>
      <c r="Q31" s="233"/>
      <c r="R31" s="233"/>
      <c r="S31" s="233"/>
    </row>
    <row r="32" spans="1:19" s="234" customFormat="1" ht="18" customHeight="1" thickBot="1" x14ac:dyDescent="0.4">
      <c r="A32" s="325" t="s">
        <v>160</v>
      </c>
      <c r="B32" s="326"/>
      <c r="C32" s="235"/>
      <c r="D32" s="235"/>
      <c r="E32" s="419"/>
      <c r="F32" s="420"/>
      <c r="G32" s="420"/>
      <c r="H32" s="420"/>
      <c r="I32" s="420"/>
      <c r="J32" s="421"/>
      <c r="Q32" s="233"/>
      <c r="R32" s="233"/>
      <c r="S32" s="233"/>
    </row>
    <row r="33" spans="1:19" s="234" customFormat="1" ht="18" customHeight="1" thickBot="1" x14ac:dyDescent="0.4">
      <c r="A33" s="416"/>
      <c r="B33" s="417"/>
      <c r="C33" s="417"/>
      <c r="D33" s="418"/>
      <c r="E33" s="419"/>
      <c r="F33" s="420"/>
      <c r="G33" s="420"/>
      <c r="H33" s="420"/>
      <c r="I33" s="420"/>
      <c r="J33" s="421"/>
      <c r="Q33" s="233"/>
      <c r="R33" s="233"/>
      <c r="S33" s="233"/>
    </row>
    <row r="34" spans="1:19" s="234" customFormat="1" ht="18" customHeight="1" thickBot="1" x14ac:dyDescent="0.4">
      <c r="A34" s="443" t="s">
        <v>92</v>
      </c>
      <c r="B34" s="444"/>
      <c r="C34" s="235">
        <f>SUM(C22:C32)</f>
        <v>0</v>
      </c>
      <c r="D34" s="235">
        <f>SUM(D22:D32)</f>
        <v>0</v>
      </c>
      <c r="E34" s="438"/>
      <c r="F34" s="439"/>
      <c r="G34" s="439"/>
      <c r="H34" s="439"/>
      <c r="I34" s="439"/>
      <c r="J34" s="440"/>
      <c r="Q34" s="233"/>
      <c r="R34" s="233"/>
      <c r="S34" s="233"/>
    </row>
    <row r="35" spans="1:19" s="234" customFormat="1" ht="18" customHeight="1" thickBot="1" x14ac:dyDescent="0.4">
      <c r="A35" s="445" t="s">
        <v>161</v>
      </c>
      <c r="B35" s="446"/>
      <c r="C35" s="243" t="s">
        <v>138</v>
      </c>
      <c r="D35" s="243" t="s">
        <v>139</v>
      </c>
      <c r="E35" s="427" t="s">
        <v>14</v>
      </c>
      <c r="F35" s="428"/>
      <c r="G35" s="428"/>
      <c r="H35" s="428"/>
      <c r="I35" s="428"/>
      <c r="J35" s="429"/>
      <c r="Q35" s="233"/>
      <c r="R35" s="233"/>
      <c r="S35" s="233"/>
    </row>
    <row r="36" spans="1:19" s="234" customFormat="1" ht="18" customHeight="1" thickBot="1" x14ac:dyDescent="0.4">
      <c r="A36" s="325" t="s">
        <v>162</v>
      </c>
      <c r="B36" s="326"/>
      <c r="C36" s="235"/>
      <c r="D36" s="235"/>
      <c r="E36" s="422"/>
      <c r="F36" s="423"/>
      <c r="G36" s="423"/>
      <c r="H36" s="423"/>
      <c r="I36" s="423"/>
      <c r="J36" s="424"/>
      <c r="Q36" s="233"/>
      <c r="R36" s="233"/>
      <c r="S36" s="233"/>
    </row>
    <row r="37" spans="1:19" s="234" customFormat="1" ht="18" customHeight="1" thickBot="1" x14ac:dyDescent="0.4">
      <c r="A37" s="441" t="s">
        <v>163</v>
      </c>
      <c r="B37" s="442"/>
      <c r="C37" s="235"/>
      <c r="D37" s="235"/>
      <c r="E37" s="419"/>
      <c r="F37" s="420"/>
      <c r="G37" s="420"/>
      <c r="H37" s="420"/>
      <c r="I37" s="420"/>
      <c r="J37" s="421"/>
      <c r="Q37" s="233"/>
      <c r="R37" s="233"/>
      <c r="S37" s="233"/>
    </row>
    <row r="38" spans="1:19" s="234" customFormat="1" ht="18" customHeight="1" thickBot="1" x14ac:dyDescent="0.4">
      <c r="A38" s="327" t="s">
        <v>164</v>
      </c>
      <c r="B38" s="328"/>
      <c r="C38" s="235"/>
      <c r="D38" s="235"/>
      <c r="E38" s="419"/>
      <c r="F38" s="420"/>
      <c r="G38" s="420"/>
      <c r="H38" s="420"/>
      <c r="I38" s="420"/>
      <c r="J38" s="421"/>
      <c r="Q38" s="233"/>
      <c r="R38" s="233"/>
      <c r="S38" s="233"/>
    </row>
    <row r="39" spans="1:19" s="234" customFormat="1" ht="18" customHeight="1" thickBot="1" x14ac:dyDescent="0.4">
      <c r="A39" s="441" t="s">
        <v>165</v>
      </c>
      <c r="B39" s="442"/>
      <c r="C39" s="235"/>
      <c r="D39" s="235"/>
      <c r="E39" s="419"/>
      <c r="F39" s="420"/>
      <c r="G39" s="420"/>
      <c r="H39" s="420"/>
      <c r="I39" s="420"/>
      <c r="J39" s="421"/>
      <c r="Q39" s="233"/>
      <c r="R39" s="233"/>
      <c r="S39" s="233"/>
    </row>
    <row r="40" spans="1:19" s="234" customFormat="1" ht="18" customHeight="1" thickBot="1" x14ac:dyDescent="0.4">
      <c r="A40" s="325" t="s">
        <v>166</v>
      </c>
      <c r="B40" s="326"/>
      <c r="C40" s="235"/>
      <c r="D40" s="235"/>
      <c r="E40" s="419"/>
      <c r="F40" s="420"/>
      <c r="G40" s="420"/>
      <c r="H40" s="420"/>
      <c r="I40" s="420"/>
      <c r="J40" s="421"/>
      <c r="Q40" s="233"/>
      <c r="R40" s="233"/>
      <c r="S40" s="233"/>
    </row>
    <row r="41" spans="1:19" s="234" customFormat="1" ht="18" customHeight="1" thickBot="1" x14ac:dyDescent="0.4">
      <c r="A41" s="325" t="s">
        <v>167</v>
      </c>
      <c r="B41" s="326"/>
      <c r="C41" s="235"/>
      <c r="D41" s="235"/>
      <c r="E41" s="419"/>
      <c r="F41" s="420"/>
      <c r="G41" s="420"/>
      <c r="H41" s="420"/>
      <c r="I41" s="420"/>
      <c r="J41" s="421"/>
      <c r="Q41" s="233"/>
      <c r="R41" s="233"/>
      <c r="S41" s="233"/>
    </row>
    <row r="42" spans="1:19" s="234" customFormat="1" ht="18" customHeight="1" thickBot="1" x14ac:dyDescent="0.4">
      <c r="A42" s="325" t="s">
        <v>168</v>
      </c>
      <c r="B42" s="326"/>
      <c r="C42" s="235"/>
      <c r="D42" s="235"/>
      <c r="E42" s="419"/>
      <c r="F42" s="420"/>
      <c r="G42" s="420"/>
      <c r="H42" s="420"/>
      <c r="I42" s="420"/>
      <c r="J42" s="421"/>
      <c r="Q42" s="233"/>
      <c r="R42" s="233"/>
      <c r="S42" s="233"/>
    </row>
    <row r="43" spans="1:19" s="234" customFormat="1" ht="18" customHeight="1" thickBot="1" x14ac:dyDescent="0.4">
      <c r="A43" s="325" t="s">
        <v>169</v>
      </c>
      <c r="B43" s="326"/>
      <c r="C43" s="235"/>
      <c r="D43" s="235"/>
      <c r="E43" s="419"/>
      <c r="F43" s="420"/>
      <c r="G43" s="420"/>
      <c r="H43" s="420"/>
      <c r="I43" s="420"/>
      <c r="J43" s="421"/>
      <c r="Q43" s="233"/>
      <c r="R43" s="233"/>
      <c r="S43" s="233"/>
    </row>
    <row r="44" spans="1:19" s="234" customFormat="1" ht="18" customHeight="1" thickBot="1" x14ac:dyDescent="0.4">
      <c r="A44" s="325" t="s">
        <v>170</v>
      </c>
      <c r="B44" s="326"/>
      <c r="C44" s="235"/>
      <c r="D44" s="235"/>
      <c r="E44" s="419"/>
      <c r="F44" s="420"/>
      <c r="G44" s="420"/>
      <c r="H44" s="420"/>
      <c r="I44" s="420"/>
      <c r="J44" s="421"/>
      <c r="Q44" s="233"/>
      <c r="R44" s="233"/>
      <c r="S44" s="233"/>
    </row>
    <row r="45" spans="1:19" s="234" customFormat="1" ht="18" customHeight="1" thickBot="1" x14ac:dyDescent="0.4">
      <c r="A45" s="416"/>
      <c r="B45" s="417"/>
      <c r="C45" s="417"/>
      <c r="D45" s="418"/>
      <c r="E45" s="419"/>
      <c r="F45" s="420"/>
      <c r="G45" s="420"/>
      <c r="H45" s="420"/>
      <c r="I45" s="420"/>
      <c r="J45" s="421"/>
      <c r="Q45" s="233"/>
      <c r="R45" s="233"/>
      <c r="S45" s="233"/>
    </row>
    <row r="46" spans="1:19" s="234" customFormat="1" ht="18" customHeight="1" thickBot="1" x14ac:dyDescent="0.4">
      <c r="A46" s="436" t="s">
        <v>92</v>
      </c>
      <c r="B46" s="437"/>
      <c r="C46" s="244">
        <f>SUM(C36:C44)</f>
        <v>0</v>
      </c>
      <c r="D46" s="244">
        <f>SUM(D36:D44)</f>
        <v>0</v>
      </c>
      <c r="E46" s="438"/>
      <c r="F46" s="439"/>
      <c r="G46" s="439"/>
      <c r="H46" s="439"/>
      <c r="I46" s="439"/>
      <c r="J46" s="440"/>
      <c r="Q46" s="233"/>
      <c r="R46" s="233"/>
      <c r="S46" s="233"/>
    </row>
    <row r="47" spans="1:19" s="234" customFormat="1" ht="18" customHeight="1" thickBot="1" x14ac:dyDescent="0.4">
      <c r="A47" s="430" t="s">
        <v>76</v>
      </c>
      <c r="B47" s="431"/>
      <c r="C47" s="431"/>
      <c r="D47" s="431"/>
      <c r="E47" s="431"/>
      <c r="F47" s="431"/>
      <c r="G47" s="431"/>
      <c r="H47" s="431"/>
      <c r="I47" s="431"/>
      <c r="J47" s="432"/>
      <c r="L47" s="233"/>
      <c r="M47" s="233"/>
      <c r="N47" s="233"/>
    </row>
    <row r="48" spans="1:19" s="234" customFormat="1" ht="18" customHeight="1" x14ac:dyDescent="0.35">
      <c r="A48" s="433"/>
      <c r="B48" s="434"/>
      <c r="C48" s="434"/>
      <c r="D48" s="434"/>
      <c r="E48" s="434"/>
      <c r="F48" s="434"/>
      <c r="G48" s="434"/>
      <c r="H48" s="434"/>
      <c r="I48" s="434"/>
      <c r="J48" s="435"/>
      <c r="L48" s="233"/>
      <c r="M48" s="233"/>
      <c r="N48" s="233"/>
    </row>
    <row r="49" spans="1:19" s="234" customFormat="1" ht="18" customHeight="1" x14ac:dyDescent="0.35">
      <c r="A49" s="425"/>
      <c r="B49" s="307"/>
      <c r="C49" s="307"/>
      <c r="D49" s="307"/>
      <c r="E49" s="307"/>
      <c r="F49" s="307"/>
      <c r="G49" s="307"/>
      <c r="H49" s="307"/>
      <c r="I49" s="307"/>
      <c r="J49" s="308"/>
      <c r="L49" s="233"/>
      <c r="M49" s="233"/>
      <c r="N49" s="233"/>
    </row>
    <row r="50" spans="1:19" s="234" customFormat="1" ht="18" customHeight="1" x14ac:dyDescent="0.35">
      <c r="A50" s="425"/>
      <c r="B50" s="307"/>
      <c r="C50" s="307"/>
      <c r="D50" s="307"/>
      <c r="E50" s="307"/>
      <c r="F50" s="307"/>
      <c r="G50" s="307"/>
      <c r="H50" s="307"/>
      <c r="I50" s="307"/>
      <c r="J50" s="308"/>
      <c r="L50" s="233"/>
      <c r="M50" s="233"/>
      <c r="N50" s="233"/>
    </row>
    <row r="51" spans="1:19" s="234" customFormat="1" ht="18" customHeight="1" x14ac:dyDescent="0.35">
      <c r="A51" s="425"/>
      <c r="B51" s="307"/>
      <c r="C51" s="307"/>
      <c r="D51" s="307"/>
      <c r="E51" s="307"/>
      <c r="F51" s="307"/>
      <c r="G51" s="307"/>
      <c r="H51" s="307"/>
      <c r="I51" s="307"/>
      <c r="J51" s="308"/>
      <c r="L51" s="233"/>
      <c r="M51" s="233"/>
      <c r="N51" s="233"/>
    </row>
    <row r="52" spans="1:19" s="234" customFormat="1" ht="18" customHeight="1" thickBot="1" x14ac:dyDescent="0.4">
      <c r="A52" s="426"/>
      <c r="B52" s="312"/>
      <c r="C52" s="312"/>
      <c r="D52" s="312"/>
      <c r="E52" s="312"/>
      <c r="F52" s="312"/>
      <c r="G52" s="312"/>
      <c r="H52" s="312"/>
      <c r="I52" s="312"/>
      <c r="J52" s="313"/>
      <c r="L52" s="233"/>
      <c r="M52" s="233"/>
      <c r="N52" s="233"/>
    </row>
    <row r="53" spans="1:19" s="234" customFormat="1" ht="18" customHeight="1" x14ac:dyDescent="0.35">
      <c r="A53" s="12"/>
      <c r="B53" s="95"/>
      <c r="C53" s="95"/>
      <c r="D53" s="95"/>
      <c r="E53" s="95"/>
      <c r="F53" s="95"/>
      <c r="G53" s="95"/>
      <c r="H53" s="95"/>
      <c r="I53" s="95"/>
      <c r="J53" s="95"/>
      <c r="Q53" s="233"/>
      <c r="R53" s="233"/>
      <c r="S53" s="233"/>
    </row>
    <row r="54" spans="1:19" s="234" customFormat="1" ht="18" customHeight="1" x14ac:dyDescent="0.35">
      <c r="A54" s="12"/>
      <c r="B54" s="95"/>
      <c r="C54" s="95"/>
      <c r="D54" s="95"/>
      <c r="E54" s="95"/>
      <c r="F54" s="95"/>
      <c r="G54" s="95"/>
      <c r="H54" s="95"/>
      <c r="I54" s="95"/>
      <c r="J54" s="95"/>
      <c r="Q54" s="233"/>
      <c r="R54" s="233"/>
      <c r="S54" s="233"/>
    </row>
    <row r="55" spans="1:19" s="234" customFormat="1" ht="18" customHeight="1" x14ac:dyDescent="0.35">
      <c r="A55" s="12"/>
      <c r="B55" s="95"/>
      <c r="C55" s="95"/>
      <c r="D55" s="95"/>
      <c r="E55" s="95"/>
      <c r="F55" s="95"/>
      <c r="G55" s="95"/>
      <c r="H55" s="95"/>
      <c r="I55" s="95"/>
      <c r="J55" s="95"/>
      <c r="Q55" s="233"/>
      <c r="R55" s="233"/>
      <c r="S55" s="233"/>
    </row>
    <row r="56" spans="1:19" s="234" customFormat="1" ht="18" customHeight="1" x14ac:dyDescent="0.35">
      <c r="A56" s="12"/>
      <c r="B56" s="95"/>
      <c r="C56" s="95"/>
      <c r="D56" s="95"/>
      <c r="E56" s="95"/>
      <c r="F56" s="95"/>
      <c r="G56" s="95"/>
      <c r="H56" s="95"/>
      <c r="I56" s="95"/>
      <c r="J56" s="95"/>
      <c r="Q56" s="233"/>
      <c r="R56" s="233"/>
      <c r="S56" s="233"/>
    </row>
    <row r="57" spans="1:19" s="234" customFormat="1" ht="18" customHeight="1" x14ac:dyDescent="0.35">
      <c r="A57" s="12"/>
      <c r="B57" s="95"/>
      <c r="C57" s="95"/>
      <c r="D57" s="95"/>
      <c r="E57" s="95"/>
      <c r="F57" s="95"/>
      <c r="G57" s="95"/>
      <c r="H57" s="95"/>
      <c r="I57" s="95"/>
      <c r="J57" s="95"/>
      <c r="Q57" s="233"/>
      <c r="R57" s="233"/>
      <c r="S57" s="233"/>
    </row>
    <row r="58" spans="1:19" s="234" customFormat="1" ht="18" customHeight="1" x14ac:dyDescent="0.35">
      <c r="A58" s="12"/>
      <c r="B58" s="95"/>
      <c r="C58" s="95"/>
      <c r="D58" s="95"/>
      <c r="E58" s="95"/>
      <c r="F58" s="95"/>
      <c r="G58" s="95"/>
      <c r="H58" s="95"/>
      <c r="I58" s="95"/>
      <c r="J58" s="95"/>
      <c r="Q58" s="233"/>
      <c r="R58" s="233"/>
      <c r="S58" s="233"/>
    </row>
    <row r="59" spans="1:19" s="234" customFormat="1" ht="18" customHeight="1" x14ac:dyDescent="0.35">
      <c r="A59" s="12"/>
      <c r="B59" s="95"/>
      <c r="C59" s="95"/>
      <c r="D59" s="95"/>
      <c r="E59" s="95"/>
      <c r="F59" s="95"/>
      <c r="G59" s="95"/>
      <c r="H59" s="95"/>
      <c r="I59" s="95"/>
      <c r="J59" s="95"/>
      <c r="Q59" s="233"/>
      <c r="R59" s="233"/>
      <c r="S59" s="233"/>
    </row>
    <row r="60" spans="1:19" s="234" customFormat="1" ht="18" customHeight="1" x14ac:dyDescent="0.35">
      <c r="A60" s="12"/>
      <c r="B60" s="95"/>
      <c r="C60" s="95"/>
      <c r="D60" s="95"/>
      <c r="E60" s="95"/>
      <c r="F60" s="95"/>
      <c r="G60" s="95"/>
      <c r="H60" s="95"/>
      <c r="I60" s="95"/>
      <c r="J60" s="95"/>
      <c r="Q60" s="233"/>
      <c r="R60" s="233"/>
      <c r="S60" s="233"/>
    </row>
    <row r="61" spans="1:19" s="234" customFormat="1" ht="18" customHeight="1" x14ac:dyDescent="0.35">
      <c r="A61" s="12"/>
      <c r="B61" s="95"/>
      <c r="C61" s="95"/>
      <c r="D61" s="95"/>
      <c r="E61" s="95"/>
      <c r="F61" s="95"/>
      <c r="G61" s="95"/>
      <c r="H61" s="95"/>
      <c r="I61" s="95"/>
      <c r="J61" s="95"/>
      <c r="Q61" s="233"/>
      <c r="R61" s="233"/>
      <c r="S61" s="233"/>
    </row>
    <row r="62" spans="1:19" s="234" customFormat="1" ht="18" customHeight="1" x14ac:dyDescent="0.35">
      <c r="A62" s="12"/>
      <c r="B62" s="95"/>
      <c r="C62" s="95"/>
      <c r="D62" s="95"/>
      <c r="E62" s="95"/>
      <c r="F62" s="95"/>
      <c r="G62" s="95"/>
      <c r="H62" s="95"/>
      <c r="I62" s="95"/>
      <c r="J62" s="95"/>
      <c r="Q62" s="233"/>
      <c r="R62" s="233"/>
      <c r="S62" s="233"/>
    </row>
    <row r="63" spans="1:19" s="234" customFormat="1" ht="18" customHeight="1" x14ac:dyDescent="0.35">
      <c r="A63" s="12"/>
      <c r="B63" s="95"/>
      <c r="C63" s="95"/>
      <c r="D63" s="95"/>
      <c r="E63" s="95"/>
      <c r="F63" s="95"/>
      <c r="G63" s="95"/>
      <c r="H63" s="95"/>
      <c r="I63" s="95"/>
      <c r="J63" s="95"/>
      <c r="Q63" s="233"/>
      <c r="R63" s="233"/>
      <c r="S63" s="233"/>
    </row>
    <row r="64" spans="1:19" s="234" customFormat="1" ht="18" customHeight="1" x14ac:dyDescent="0.35">
      <c r="A64" s="12"/>
      <c r="B64" s="95"/>
      <c r="C64" s="95"/>
      <c r="D64" s="95"/>
      <c r="E64" s="95"/>
      <c r="F64" s="95"/>
      <c r="G64" s="95"/>
      <c r="H64" s="95"/>
      <c r="I64" s="95"/>
      <c r="J64" s="95"/>
      <c r="Q64" s="233"/>
      <c r="R64" s="233"/>
      <c r="S64" s="233"/>
    </row>
    <row r="65" spans="1:19" s="234" customFormat="1" ht="18" customHeight="1" x14ac:dyDescent="0.35">
      <c r="A65" s="12"/>
      <c r="B65" s="95"/>
      <c r="C65" s="95"/>
      <c r="D65" s="95"/>
      <c r="E65" s="95"/>
      <c r="F65" s="95"/>
      <c r="G65" s="95"/>
      <c r="H65" s="95"/>
      <c r="I65" s="95"/>
      <c r="J65" s="95"/>
      <c r="Q65" s="233"/>
      <c r="R65" s="233"/>
      <c r="S65" s="233"/>
    </row>
    <row r="66" spans="1:19" s="234" customFormat="1" ht="18" customHeight="1" x14ac:dyDescent="0.35">
      <c r="A66" s="12"/>
      <c r="B66" s="95"/>
      <c r="C66" s="95"/>
      <c r="D66" s="95"/>
      <c r="E66" s="95"/>
      <c r="F66" s="95"/>
      <c r="G66" s="95"/>
      <c r="H66" s="95"/>
      <c r="I66" s="95"/>
      <c r="J66" s="95"/>
      <c r="Q66" s="233"/>
      <c r="R66" s="233"/>
      <c r="S66" s="233"/>
    </row>
    <row r="67" spans="1:19" s="234" customFormat="1" ht="18" customHeight="1" x14ac:dyDescent="0.35">
      <c r="A67" s="12"/>
      <c r="B67" s="95"/>
      <c r="C67" s="95"/>
      <c r="D67" s="95"/>
      <c r="E67" s="95"/>
      <c r="F67" s="95"/>
      <c r="G67" s="95"/>
      <c r="H67" s="95"/>
      <c r="I67" s="95"/>
      <c r="J67" s="95"/>
      <c r="Q67" s="233"/>
      <c r="R67" s="233"/>
      <c r="S67" s="233"/>
    </row>
    <row r="68" spans="1:19" x14ac:dyDescent="0.25">
      <c r="B68" s="95"/>
      <c r="C68" s="95"/>
      <c r="D68" s="95"/>
      <c r="E68" s="95"/>
      <c r="F68" s="95"/>
      <c r="G68" s="95"/>
      <c r="H68" s="95"/>
      <c r="I68" s="95"/>
      <c r="J68" s="95"/>
      <c r="Q68" s="95"/>
      <c r="R68" s="95"/>
      <c r="S68" s="95"/>
    </row>
    <row r="69" spans="1:19" x14ac:dyDescent="0.25">
      <c r="B69" s="95"/>
      <c r="C69" s="95"/>
      <c r="D69" s="95"/>
      <c r="E69" s="95"/>
      <c r="F69" s="95"/>
      <c r="G69" s="95"/>
      <c r="H69" s="95"/>
      <c r="I69" s="95"/>
      <c r="J69" s="95"/>
      <c r="Q69" s="95"/>
      <c r="R69" s="95"/>
      <c r="S69" s="95"/>
    </row>
    <row r="70" spans="1:19" x14ac:dyDescent="0.25">
      <c r="F70" s="95"/>
      <c r="G70" s="95"/>
      <c r="H70" s="95"/>
      <c r="I70" s="95"/>
      <c r="J70" s="95"/>
      <c r="Q70" s="95"/>
      <c r="R70" s="95"/>
      <c r="S70" s="95"/>
    </row>
    <row r="71" spans="1:19" ht="15" customHeight="1" x14ac:dyDescent="0.25">
      <c r="F71" s="95"/>
      <c r="G71" s="95"/>
      <c r="H71" s="95"/>
      <c r="I71" s="95"/>
      <c r="J71" s="95"/>
      <c r="Q71" s="95"/>
      <c r="R71" s="95"/>
      <c r="S71" s="95"/>
    </row>
    <row r="72" spans="1:19" ht="15" customHeight="1" x14ac:dyDescent="0.25">
      <c r="F72" s="95"/>
      <c r="G72" s="95"/>
      <c r="H72" s="95"/>
      <c r="I72" s="95"/>
      <c r="J72" s="95"/>
      <c r="Q72" s="95"/>
      <c r="R72" s="95"/>
      <c r="S72" s="95"/>
    </row>
    <row r="73" spans="1:19" ht="15" customHeight="1" x14ac:dyDescent="0.25">
      <c r="F73" s="95"/>
      <c r="G73" s="95"/>
      <c r="H73" s="95"/>
      <c r="I73" s="95"/>
      <c r="J73" s="95"/>
      <c r="Q73" s="95"/>
      <c r="R73" s="95"/>
      <c r="S73" s="95"/>
    </row>
    <row r="74" spans="1:19" ht="15" customHeight="1" x14ac:dyDescent="0.25">
      <c r="F74" s="95"/>
      <c r="G74" s="95"/>
      <c r="H74" s="95"/>
      <c r="I74" s="95"/>
      <c r="J74" s="95"/>
      <c r="Q74" s="95"/>
      <c r="R74" s="95"/>
      <c r="S74" s="95"/>
    </row>
    <row r="75" spans="1:19" ht="15" customHeight="1" x14ac:dyDescent="0.25">
      <c r="F75" s="95"/>
      <c r="G75" s="95"/>
      <c r="H75" s="95"/>
      <c r="I75" s="95"/>
      <c r="J75" s="95"/>
      <c r="Q75" s="95"/>
      <c r="R75" s="95"/>
      <c r="S75" s="95"/>
    </row>
    <row r="76" spans="1:19" ht="15" customHeight="1" x14ac:dyDescent="0.25">
      <c r="J76" s="95"/>
      <c r="Q76" s="95"/>
      <c r="R76" s="95"/>
      <c r="S76" s="95"/>
    </row>
    <row r="77" spans="1:19" ht="27.75" customHeight="1" x14ac:dyDescent="0.25">
      <c r="J77" s="95"/>
      <c r="Q77" s="95"/>
      <c r="R77" s="95"/>
      <c r="S77" s="95"/>
    </row>
    <row r="78" spans="1:19" x14ac:dyDescent="0.25">
      <c r="Q78" s="95"/>
      <c r="R78" s="95"/>
      <c r="S78" s="95"/>
    </row>
  </sheetData>
  <mergeCells count="93">
    <mergeCell ref="C7:E7"/>
    <mergeCell ref="F7:J7"/>
    <mergeCell ref="A9:B9"/>
    <mergeCell ref="E9:J9"/>
    <mergeCell ref="A2:J2"/>
    <mergeCell ref="C3:E3"/>
    <mergeCell ref="C4:E4"/>
    <mergeCell ref="F4:J4"/>
    <mergeCell ref="A5:B7"/>
    <mergeCell ref="C5:E5"/>
    <mergeCell ref="F5:J5"/>
    <mergeCell ref="C6:E6"/>
    <mergeCell ref="F6:J6"/>
    <mergeCell ref="F3:J3"/>
    <mergeCell ref="A13:B13"/>
    <mergeCell ref="A14:B14"/>
    <mergeCell ref="E14:J14"/>
    <mergeCell ref="A10:B10"/>
    <mergeCell ref="A11:B11"/>
    <mergeCell ref="A12:B12"/>
    <mergeCell ref="A15:B15"/>
    <mergeCell ref="A16:B16"/>
    <mergeCell ref="A17:B17"/>
    <mergeCell ref="E15:J15"/>
    <mergeCell ref="E16:J16"/>
    <mergeCell ref="E17:J17"/>
    <mergeCell ref="A19:B19"/>
    <mergeCell ref="A21:B21"/>
    <mergeCell ref="E19:J19"/>
    <mergeCell ref="A20:J20"/>
    <mergeCell ref="E21:J21"/>
    <mergeCell ref="A27:B27"/>
    <mergeCell ref="E25:J25"/>
    <mergeCell ref="E26:J26"/>
    <mergeCell ref="E27:J27"/>
    <mergeCell ref="A22:B22"/>
    <mergeCell ref="A23:B23"/>
    <mergeCell ref="A24:B24"/>
    <mergeCell ref="E22:J22"/>
    <mergeCell ref="E23:J23"/>
    <mergeCell ref="E24:J24"/>
    <mergeCell ref="A34:B34"/>
    <mergeCell ref="A35:B35"/>
    <mergeCell ref="E34:J34"/>
    <mergeCell ref="A31:B31"/>
    <mergeCell ref="A32:B32"/>
    <mergeCell ref="E31:J31"/>
    <mergeCell ref="E32:J32"/>
    <mergeCell ref="A39:B39"/>
    <mergeCell ref="A40:B40"/>
    <mergeCell ref="A36:B36"/>
    <mergeCell ref="A37:B37"/>
    <mergeCell ref="A38:B38"/>
    <mergeCell ref="E44:J44"/>
    <mergeCell ref="E46:J46"/>
    <mergeCell ref="A41:B41"/>
    <mergeCell ref="A42:B42"/>
    <mergeCell ref="A43:B43"/>
    <mergeCell ref="E43:J43"/>
    <mergeCell ref="A45:D45"/>
    <mergeCell ref="E45:J45"/>
    <mergeCell ref="A51:J51"/>
    <mergeCell ref="A52:J52"/>
    <mergeCell ref="E35:J35"/>
    <mergeCell ref="E36:J36"/>
    <mergeCell ref="E37:J37"/>
    <mergeCell ref="E38:J38"/>
    <mergeCell ref="E39:J39"/>
    <mergeCell ref="E40:J40"/>
    <mergeCell ref="E41:J41"/>
    <mergeCell ref="E42:J42"/>
    <mergeCell ref="A47:J47"/>
    <mergeCell ref="A48:J48"/>
    <mergeCell ref="A49:J49"/>
    <mergeCell ref="A50:J50"/>
    <mergeCell ref="A44:B44"/>
    <mergeCell ref="A46:B46"/>
    <mergeCell ref="A18:D18"/>
    <mergeCell ref="A33:D33"/>
    <mergeCell ref="E18:J18"/>
    <mergeCell ref="E33:J33"/>
    <mergeCell ref="E10:J10"/>
    <mergeCell ref="E11:J11"/>
    <mergeCell ref="E12:J12"/>
    <mergeCell ref="E13:J13"/>
    <mergeCell ref="A28:B28"/>
    <mergeCell ref="A29:B29"/>
    <mergeCell ref="A30:B30"/>
    <mergeCell ref="E28:J28"/>
    <mergeCell ref="E29:J29"/>
    <mergeCell ref="E30:J30"/>
    <mergeCell ref="A25:B25"/>
    <mergeCell ref="A26:B26"/>
  </mergeCells>
  <dataValidations count="1">
    <dataValidation allowBlank="1" showErrorMessage="1" sqref="D53:E53 F53:I59 J53:J61 A2 B1:J1 B3 B53 D4:E7 C3:C7 G4:H7 F3:F7 C46 I4:J7 C19:D19 C53 A9:A48 E9:E19 C9:D17 E21:E46 D21:D32 C21:C32 C34:C44 D34:D44 D46" xr:uid="{C4D3381F-12BF-4F57-9AA1-2442661D0D52}"/>
  </dataValidations>
  <pageMargins left="0.32083333333333336" right="0.7" top="0.75" bottom="0.75" header="0.3" footer="0.3"/>
  <pageSetup scale="35" fitToWidth="0" fitToHeight="0" orientation="portrait" r:id="rId1"/>
  <headerFooter>
    <oddHeader>&amp;LVersion 1.3&amp;CJuly 1, 2020</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8BAC8-5D0A-44D4-A1A1-70EB24929952}">
  <sheetPr>
    <pageSetUpPr fitToPage="1"/>
  </sheetPr>
  <dimension ref="A1:BQ52"/>
  <sheetViews>
    <sheetView topLeftCell="A4" workbookViewId="0">
      <selection activeCell="L16" sqref="L16"/>
    </sheetView>
  </sheetViews>
  <sheetFormatPr defaultColWidth="9.1796875" defaultRowHeight="17.149999999999999" customHeight="1" x14ac:dyDescent="0.25"/>
  <cols>
    <col min="1" max="1" width="35.453125" style="108" customWidth="1"/>
    <col min="2" max="61" width="2.7265625" style="108" customWidth="1"/>
    <col min="62" max="62" width="0" style="108" hidden="1" customWidth="1"/>
    <col min="63" max="63" width="23.453125" style="108" hidden="1" customWidth="1"/>
    <col min="64" max="65" width="0" style="108" hidden="1" customWidth="1"/>
    <col min="66" max="66" width="4" style="108" hidden="1" customWidth="1"/>
    <col min="67" max="67" width="20.54296875" style="108" hidden="1" customWidth="1"/>
    <col min="68" max="68" width="0" style="108" hidden="1" customWidth="1"/>
    <col min="69" max="16384" width="9.1796875" style="108"/>
  </cols>
  <sheetData>
    <row r="1" spans="1:69" ht="17.149999999999999" customHeight="1" thickBot="1" x14ac:dyDescent="0.35">
      <c r="L1" s="464" t="s">
        <v>171</v>
      </c>
      <c r="M1" s="465"/>
      <c r="N1" s="465"/>
      <c r="O1" s="465"/>
      <c r="P1" s="465"/>
      <c r="Q1" s="465"/>
      <c r="R1" s="465"/>
      <c r="S1" s="465"/>
      <c r="T1" s="465"/>
      <c r="U1" s="465"/>
      <c r="V1" s="465"/>
      <c r="W1" s="465"/>
      <c r="X1" s="465"/>
      <c r="Y1" s="465"/>
      <c r="Z1" s="465"/>
      <c r="AA1" s="465"/>
      <c r="AB1" s="465"/>
      <c r="AC1" s="465"/>
      <c r="AD1" s="465"/>
      <c r="AE1" s="465"/>
      <c r="AF1" s="465"/>
      <c r="AG1" s="465"/>
      <c r="AH1" s="465"/>
      <c r="AI1" s="465"/>
      <c r="AJ1" s="465"/>
      <c r="AK1" s="465"/>
      <c r="AL1" s="465"/>
      <c r="AM1" s="465"/>
      <c r="AN1" s="465"/>
      <c r="AO1" s="465"/>
      <c r="AP1" s="465"/>
    </row>
    <row r="2" spans="1:69" ht="17.149999999999999" customHeight="1" thickBot="1" x14ac:dyDescent="0.35">
      <c r="A2" s="167" t="s">
        <v>172</v>
      </c>
      <c r="B2" s="192"/>
      <c r="BL2" s="166"/>
    </row>
    <row r="3" spans="1:69" ht="17.149999999999999" customHeight="1" thickBot="1" x14ac:dyDescent="0.3"/>
    <row r="4" spans="1:69" ht="16.5" customHeight="1" thickBot="1" x14ac:dyDescent="0.35">
      <c r="A4" s="246" t="s">
        <v>173</v>
      </c>
      <c r="B4" s="468">
        <v>1</v>
      </c>
      <c r="C4" s="468"/>
      <c r="D4" s="468">
        <v>2</v>
      </c>
      <c r="E4" s="468"/>
      <c r="F4" s="468">
        <v>3</v>
      </c>
      <c r="G4" s="468"/>
      <c r="H4" s="468">
        <v>4</v>
      </c>
      <c r="I4" s="468"/>
      <c r="J4" s="468">
        <v>5</v>
      </c>
      <c r="K4" s="468"/>
      <c r="L4" s="468">
        <v>6</v>
      </c>
      <c r="M4" s="468"/>
      <c r="N4" s="468">
        <v>7</v>
      </c>
      <c r="O4" s="468"/>
      <c r="P4" s="468">
        <v>8</v>
      </c>
      <c r="Q4" s="468"/>
      <c r="R4" s="468">
        <v>9</v>
      </c>
      <c r="S4" s="468"/>
      <c r="T4" s="468">
        <v>10</v>
      </c>
      <c r="U4" s="468"/>
      <c r="V4" s="468">
        <v>11</v>
      </c>
      <c r="W4" s="468"/>
      <c r="X4" s="468">
        <v>12</v>
      </c>
      <c r="Y4" s="468"/>
      <c r="Z4" s="468">
        <v>13</v>
      </c>
      <c r="AA4" s="468"/>
      <c r="AB4" s="468">
        <v>14</v>
      </c>
      <c r="AC4" s="468"/>
      <c r="AD4" s="468">
        <v>15</v>
      </c>
      <c r="AE4" s="468"/>
      <c r="AF4" s="468">
        <v>16</v>
      </c>
      <c r="AG4" s="468"/>
      <c r="AH4" s="468">
        <v>17</v>
      </c>
      <c r="AI4" s="468"/>
      <c r="AJ4" s="468">
        <v>18</v>
      </c>
      <c r="AK4" s="468"/>
      <c r="AL4" s="468">
        <v>19</v>
      </c>
      <c r="AM4" s="468"/>
      <c r="AN4" s="468">
        <v>20</v>
      </c>
      <c r="AO4" s="468"/>
      <c r="AP4" s="468">
        <v>21</v>
      </c>
      <c r="AQ4" s="468"/>
      <c r="AR4" s="468">
        <v>22</v>
      </c>
      <c r="AS4" s="468"/>
      <c r="AT4" s="468">
        <v>23</v>
      </c>
      <c r="AU4" s="468"/>
      <c r="AV4" s="468">
        <v>24</v>
      </c>
      <c r="AW4" s="468"/>
      <c r="AX4" s="468">
        <v>25</v>
      </c>
      <c r="AY4" s="468"/>
      <c r="AZ4" s="468">
        <v>26</v>
      </c>
      <c r="BA4" s="468"/>
      <c r="BB4" s="468">
        <v>27</v>
      </c>
      <c r="BC4" s="468"/>
      <c r="BD4" s="468">
        <v>28</v>
      </c>
      <c r="BE4" s="468"/>
      <c r="BF4" s="468">
        <v>29</v>
      </c>
      <c r="BG4" s="468"/>
      <c r="BH4" s="468">
        <v>30</v>
      </c>
      <c r="BI4" s="473"/>
      <c r="BQ4" s="277"/>
    </row>
    <row r="5" spans="1:69" ht="16.5" customHeight="1" thickBot="1" x14ac:dyDescent="0.35">
      <c r="A5" s="247" t="s">
        <v>174</v>
      </c>
      <c r="B5" s="474"/>
      <c r="C5" s="475"/>
      <c r="D5" s="459"/>
      <c r="E5" s="460"/>
      <c r="F5" s="459"/>
      <c r="G5" s="460"/>
      <c r="H5" s="459"/>
      <c r="I5" s="460"/>
      <c r="J5" s="459"/>
      <c r="K5" s="460"/>
      <c r="L5" s="459"/>
      <c r="M5" s="460"/>
      <c r="N5" s="459"/>
      <c r="O5" s="460"/>
      <c r="P5" s="459"/>
      <c r="Q5" s="460"/>
      <c r="R5" s="459"/>
      <c r="S5" s="460"/>
      <c r="T5" s="459"/>
      <c r="U5" s="460"/>
      <c r="V5" s="459"/>
      <c r="W5" s="460"/>
      <c r="X5" s="459"/>
      <c r="Y5" s="460"/>
      <c r="Z5" s="459"/>
      <c r="AA5" s="460"/>
      <c r="AB5" s="459"/>
      <c r="AC5" s="460"/>
      <c r="AD5" s="459"/>
      <c r="AE5" s="460"/>
      <c r="AF5" s="459"/>
      <c r="AG5" s="460"/>
      <c r="AH5" s="459"/>
      <c r="AI5" s="460"/>
      <c r="AJ5" s="459"/>
      <c r="AK5" s="460"/>
      <c r="AL5" s="459"/>
      <c r="AM5" s="460"/>
      <c r="AN5" s="459"/>
      <c r="AO5" s="460"/>
      <c r="AP5" s="459"/>
      <c r="AQ5" s="460"/>
      <c r="AR5" s="459"/>
      <c r="AS5" s="460"/>
      <c r="AT5" s="459"/>
      <c r="AU5" s="460"/>
      <c r="AV5" s="459"/>
      <c r="AW5" s="460"/>
      <c r="AX5" s="459"/>
      <c r="AY5" s="460"/>
      <c r="AZ5" s="459"/>
      <c r="BA5" s="460"/>
      <c r="BB5" s="459"/>
      <c r="BC5" s="460"/>
      <c r="BD5" s="459"/>
      <c r="BE5" s="460"/>
      <c r="BF5" s="459"/>
      <c r="BG5" s="460"/>
      <c r="BH5" s="459"/>
      <c r="BI5" s="460"/>
    </row>
    <row r="6" spans="1:69" ht="50.15" customHeight="1" thickBot="1" x14ac:dyDescent="0.3">
      <c r="A6" s="457" t="s">
        <v>175</v>
      </c>
      <c r="B6" s="469"/>
      <c r="C6" s="470"/>
      <c r="D6" s="469"/>
      <c r="E6" s="470"/>
      <c r="F6" s="469"/>
      <c r="G6" s="470"/>
      <c r="H6" s="469"/>
      <c r="I6" s="470"/>
      <c r="J6" s="469"/>
      <c r="K6" s="470"/>
      <c r="L6" s="469"/>
      <c r="M6" s="470"/>
      <c r="N6" s="469"/>
      <c r="O6" s="470"/>
      <c r="P6" s="469"/>
      <c r="Q6" s="470"/>
      <c r="R6" s="469"/>
      <c r="S6" s="470"/>
      <c r="T6" s="469"/>
      <c r="U6" s="470"/>
      <c r="V6" s="469"/>
      <c r="W6" s="470"/>
      <c r="X6" s="469"/>
      <c r="Y6" s="470"/>
      <c r="Z6" s="469"/>
      <c r="AA6" s="470"/>
      <c r="AB6" s="469"/>
      <c r="AC6" s="470"/>
      <c r="AD6" s="469"/>
      <c r="AE6" s="470"/>
      <c r="AF6" s="469"/>
      <c r="AG6" s="470"/>
      <c r="AH6" s="469"/>
      <c r="AI6" s="470"/>
      <c r="AJ6" s="469"/>
      <c r="AK6" s="470"/>
      <c r="AL6" s="469"/>
      <c r="AM6" s="470"/>
      <c r="AN6" s="469"/>
      <c r="AO6" s="470"/>
      <c r="AP6" s="469"/>
      <c r="AQ6" s="470"/>
      <c r="AR6" s="469"/>
      <c r="AS6" s="470"/>
      <c r="AT6" s="469"/>
      <c r="AU6" s="470"/>
      <c r="AV6" s="469"/>
      <c r="AW6" s="470"/>
      <c r="AX6" s="469"/>
      <c r="AY6" s="470"/>
      <c r="AZ6" s="469"/>
      <c r="BA6" s="470"/>
      <c r="BB6" s="469"/>
      <c r="BC6" s="470"/>
      <c r="BD6" s="469"/>
      <c r="BE6" s="470"/>
      <c r="BF6" s="469"/>
      <c r="BG6" s="470"/>
      <c r="BH6" s="469"/>
      <c r="BI6" s="470"/>
    </row>
    <row r="7" spans="1:69" ht="50.15" customHeight="1" thickBot="1" x14ac:dyDescent="0.3">
      <c r="A7" s="458"/>
      <c r="B7" s="471"/>
      <c r="C7" s="472"/>
      <c r="D7" s="471"/>
      <c r="E7" s="472"/>
      <c r="F7" s="471"/>
      <c r="G7" s="472"/>
      <c r="H7" s="471"/>
      <c r="I7" s="472"/>
      <c r="J7" s="471"/>
      <c r="K7" s="472"/>
      <c r="L7" s="471"/>
      <c r="M7" s="472"/>
      <c r="N7" s="471"/>
      <c r="O7" s="472"/>
      <c r="P7" s="471"/>
      <c r="Q7" s="472"/>
      <c r="R7" s="471"/>
      <c r="S7" s="472"/>
      <c r="T7" s="471"/>
      <c r="U7" s="472"/>
      <c r="V7" s="471"/>
      <c r="W7" s="472"/>
      <c r="X7" s="471"/>
      <c r="Y7" s="472"/>
      <c r="Z7" s="471"/>
      <c r="AA7" s="472"/>
      <c r="AB7" s="471"/>
      <c r="AC7" s="472"/>
      <c r="AD7" s="471"/>
      <c r="AE7" s="472"/>
      <c r="AF7" s="471"/>
      <c r="AG7" s="472"/>
      <c r="AH7" s="471"/>
      <c r="AI7" s="472"/>
      <c r="AJ7" s="471"/>
      <c r="AK7" s="472"/>
      <c r="AL7" s="471"/>
      <c r="AM7" s="472"/>
      <c r="AN7" s="471"/>
      <c r="AO7" s="472"/>
      <c r="AP7" s="471"/>
      <c r="AQ7" s="472"/>
      <c r="AR7" s="471"/>
      <c r="AS7" s="472"/>
      <c r="AT7" s="471"/>
      <c r="AU7" s="472"/>
      <c r="AV7" s="471"/>
      <c r="AW7" s="472"/>
      <c r="AX7" s="471"/>
      <c r="AY7" s="472"/>
      <c r="AZ7" s="471"/>
      <c r="BA7" s="472"/>
      <c r="BB7" s="471"/>
      <c r="BC7" s="472"/>
      <c r="BD7" s="471"/>
      <c r="BE7" s="472"/>
      <c r="BF7" s="471"/>
      <c r="BG7" s="472"/>
      <c r="BH7" s="471"/>
      <c r="BI7" s="472"/>
      <c r="BK7" s="480" t="s">
        <v>176</v>
      </c>
      <c r="BL7" s="481"/>
      <c r="BM7" s="482"/>
    </row>
    <row r="8" spans="1:69" ht="17.149999999999999" customHeight="1" thickBot="1" x14ac:dyDescent="0.35">
      <c r="A8" s="165" t="s">
        <v>177</v>
      </c>
      <c r="B8" s="466" t="s">
        <v>178</v>
      </c>
      <c r="C8" s="466"/>
      <c r="D8" s="466"/>
      <c r="E8" s="466"/>
      <c r="F8" s="466"/>
      <c r="G8" s="466"/>
      <c r="H8" s="466"/>
      <c r="I8" s="466"/>
      <c r="J8" s="466"/>
      <c r="K8" s="466"/>
      <c r="L8" s="466"/>
      <c r="M8" s="466"/>
      <c r="N8" s="466"/>
      <c r="O8" s="466"/>
      <c r="P8" s="466"/>
      <c r="Q8" s="466"/>
      <c r="R8" s="466"/>
      <c r="S8" s="466"/>
      <c r="T8" s="466"/>
      <c r="U8" s="466"/>
      <c r="V8" s="466"/>
      <c r="W8" s="466"/>
      <c r="X8" s="466"/>
      <c r="Y8" s="466"/>
      <c r="Z8" s="466"/>
      <c r="AA8" s="466"/>
      <c r="AB8" s="466"/>
      <c r="AC8" s="466"/>
      <c r="AD8" s="466"/>
      <c r="AE8" s="466"/>
      <c r="AF8" s="466"/>
      <c r="AG8" s="466"/>
      <c r="AH8" s="466"/>
      <c r="AI8" s="466"/>
      <c r="AJ8" s="466"/>
      <c r="AK8" s="466"/>
      <c r="AL8" s="466"/>
      <c r="AM8" s="466"/>
      <c r="AN8" s="466"/>
      <c r="AO8" s="466"/>
      <c r="AP8" s="466"/>
      <c r="AQ8" s="466"/>
      <c r="AR8" s="466"/>
      <c r="AS8" s="466"/>
      <c r="AT8" s="466"/>
      <c r="AU8" s="466"/>
      <c r="AV8" s="466"/>
      <c r="AW8" s="466"/>
      <c r="AX8" s="466"/>
      <c r="AY8" s="466"/>
      <c r="AZ8" s="466"/>
      <c r="BA8" s="466"/>
      <c r="BB8" s="466"/>
      <c r="BC8" s="466"/>
      <c r="BD8" s="164"/>
      <c r="BE8" s="164"/>
      <c r="BF8" s="164"/>
      <c r="BG8" s="164"/>
      <c r="BH8" s="164"/>
      <c r="BI8" s="163"/>
      <c r="BK8" s="162"/>
      <c r="BL8" s="161"/>
      <c r="BM8" s="160"/>
      <c r="BO8" s="487" t="s">
        <v>179</v>
      </c>
      <c r="BP8" s="488"/>
    </row>
    <row r="9" spans="1:69" ht="17.149999999999999" customHeight="1" thickBot="1" x14ac:dyDescent="0.35">
      <c r="A9" s="134" t="s">
        <v>10</v>
      </c>
      <c r="B9" s="134" t="s">
        <v>180</v>
      </c>
      <c r="C9" s="134" t="s">
        <v>181</v>
      </c>
      <c r="D9" s="134" t="s">
        <v>180</v>
      </c>
      <c r="E9" s="134" t="s">
        <v>181</v>
      </c>
      <c r="F9" s="134" t="s">
        <v>180</v>
      </c>
      <c r="G9" s="134" t="s">
        <v>181</v>
      </c>
      <c r="H9" s="134" t="s">
        <v>180</v>
      </c>
      <c r="I9" s="134" t="s">
        <v>181</v>
      </c>
      <c r="J9" s="134" t="s">
        <v>180</v>
      </c>
      <c r="K9" s="134" t="s">
        <v>181</v>
      </c>
      <c r="L9" s="134" t="s">
        <v>180</v>
      </c>
      <c r="M9" s="134" t="s">
        <v>181</v>
      </c>
      <c r="N9" s="134" t="s">
        <v>180</v>
      </c>
      <c r="O9" s="134" t="s">
        <v>181</v>
      </c>
      <c r="P9" s="134" t="s">
        <v>180</v>
      </c>
      <c r="Q9" s="134" t="s">
        <v>181</v>
      </c>
      <c r="R9" s="134" t="s">
        <v>180</v>
      </c>
      <c r="S9" s="134" t="s">
        <v>181</v>
      </c>
      <c r="T9" s="134" t="s">
        <v>180</v>
      </c>
      <c r="U9" s="134" t="s">
        <v>181</v>
      </c>
      <c r="V9" s="159" t="s">
        <v>180</v>
      </c>
      <c r="W9" s="134" t="s">
        <v>181</v>
      </c>
      <c r="X9" s="134" t="s">
        <v>180</v>
      </c>
      <c r="Y9" s="134" t="s">
        <v>181</v>
      </c>
      <c r="Z9" s="134" t="s">
        <v>180</v>
      </c>
      <c r="AA9" s="134" t="s">
        <v>181</v>
      </c>
      <c r="AB9" s="134" t="s">
        <v>180</v>
      </c>
      <c r="AC9" s="134" t="s">
        <v>181</v>
      </c>
      <c r="AD9" s="134" t="s">
        <v>180</v>
      </c>
      <c r="AE9" s="134" t="s">
        <v>181</v>
      </c>
      <c r="AF9" s="134" t="s">
        <v>180</v>
      </c>
      <c r="AG9" s="134" t="s">
        <v>181</v>
      </c>
      <c r="AH9" s="134" t="s">
        <v>180</v>
      </c>
      <c r="AI9" s="134" t="s">
        <v>181</v>
      </c>
      <c r="AJ9" s="134" t="s">
        <v>180</v>
      </c>
      <c r="AK9" s="134" t="s">
        <v>181</v>
      </c>
      <c r="AL9" s="134" t="s">
        <v>180</v>
      </c>
      <c r="AM9" s="134" t="s">
        <v>181</v>
      </c>
      <c r="AN9" s="134" t="s">
        <v>180</v>
      </c>
      <c r="AO9" s="134" t="s">
        <v>181</v>
      </c>
      <c r="AP9" s="134" t="s">
        <v>180</v>
      </c>
      <c r="AQ9" s="134" t="s">
        <v>181</v>
      </c>
      <c r="AR9" s="134" t="s">
        <v>180</v>
      </c>
      <c r="AS9" s="134" t="s">
        <v>181</v>
      </c>
      <c r="AT9" s="134" t="s">
        <v>180</v>
      </c>
      <c r="AU9" s="134" t="s">
        <v>181</v>
      </c>
      <c r="AV9" s="134" t="s">
        <v>180</v>
      </c>
      <c r="AW9" s="134" t="s">
        <v>181</v>
      </c>
      <c r="AX9" s="134" t="s">
        <v>180</v>
      </c>
      <c r="AY9" s="134" t="s">
        <v>181</v>
      </c>
      <c r="AZ9" s="134" t="s">
        <v>180</v>
      </c>
      <c r="BA9" s="134" t="s">
        <v>181</v>
      </c>
      <c r="BB9" s="134" t="s">
        <v>180</v>
      </c>
      <c r="BC9" s="134" t="s">
        <v>181</v>
      </c>
      <c r="BD9" s="134" t="s">
        <v>180</v>
      </c>
      <c r="BE9" s="134" t="s">
        <v>181</v>
      </c>
      <c r="BF9" s="134" t="s">
        <v>180</v>
      </c>
      <c r="BG9" s="134" t="s">
        <v>181</v>
      </c>
      <c r="BH9" s="134" t="s">
        <v>180</v>
      </c>
      <c r="BI9" s="134" t="s">
        <v>181</v>
      </c>
      <c r="BK9" s="134" t="s">
        <v>10</v>
      </c>
      <c r="BL9" s="134" t="s">
        <v>180</v>
      </c>
      <c r="BM9" s="134" t="s">
        <v>181</v>
      </c>
      <c r="BN9" s="134"/>
      <c r="BO9" s="138" t="s">
        <v>182</v>
      </c>
      <c r="BP9" s="137" t="s">
        <v>183</v>
      </c>
    </row>
    <row r="10" spans="1:69" ht="17.149999999999999" customHeight="1" thickBot="1" x14ac:dyDescent="0.3">
      <c r="A10" s="128" t="s">
        <v>140</v>
      </c>
      <c r="B10" s="193"/>
      <c r="C10" s="194"/>
      <c r="D10" s="193"/>
      <c r="E10" s="194"/>
      <c r="F10" s="193"/>
      <c r="G10" s="194"/>
      <c r="H10" s="193"/>
      <c r="I10" s="194"/>
      <c r="J10" s="193"/>
      <c r="K10" s="194"/>
      <c r="L10" s="193"/>
      <c r="M10" s="194"/>
      <c r="N10" s="193"/>
      <c r="O10" s="194"/>
      <c r="P10" s="193"/>
      <c r="Q10" s="194"/>
      <c r="R10" s="193"/>
      <c r="S10" s="194"/>
      <c r="T10" s="193"/>
      <c r="U10" s="194"/>
      <c r="V10" s="195"/>
      <c r="W10" s="194"/>
      <c r="X10" s="195"/>
      <c r="Y10" s="194"/>
      <c r="Z10" s="195"/>
      <c r="AA10" s="194"/>
      <c r="AB10" s="195"/>
      <c r="AC10" s="194"/>
      <c r="AD10" s="195"/>
      <c r="AE10" s="194"/>
      <c r="AF10" s="195"/>
      <c r="AG10" s="194"/>
      <c r="AH10" s="195"/>
      <c r="AI10" s="194"/>
      <c r="AJ10" s="195"/>
      <c r="AK10" s="194"/>
      <c r="AL10" s="195"/>
      <c r="AM10" s="194"/>
      <c r="AN10" s="195"/>
      <c r="AO10" s="194"/>
      <c r="AP10" s="195"/>
      <c r="AQ10" s="194"/>
      <c r="AR10" s="195"/>
      <c r="AS10" s="194"/>
      <c r="AT10" s="195"/>
      <c r="AU10" s="194"/>
      <c r="AV10" s="195"/>
      <c r="AW10" s="194"/>
      <c r="AX10" s="195"/>
      <c r="AY10" s="194"/>
      <c r="AZ10" s="195"/>
      <c r="BA10" s="194"/>
      <c r="BB10" s="195"/>
      <c r="BC10" s="194"/>
      <c r="BD10" s="195"/>
      <c r="BE10" s="194"/>
      <c r="BF10" s="195"/>
      <c r="BG10" s="194"/>
      <c r="BH10" s="195"/>
      <c r="BI10" s="194"/>
      <c r="BK10" s="128" t="s">
        <v>184</v>
      </c>
      <c r="BL10" s="126">
        <f t="shared" ref="BL10:BL18" si="0">B10+D10+F10+H10+J10+L10+N10+P10+R10+T10+V10+X10+Z10+AB10+AD10+AF10+AH10+AJ10+AL10+AN10+AP10+AR10+AT10+AV10+AX10+AZ10+BB10+BD10+BF10+BH10</f>
        <v>0</v>
      </c>
      <c r="BM10" s="125">
        <f t="shared" ref="BM10:BM18" si="1">C10+E10+G10+I10+K10+M10+O10+Q10+S10+U10+W10+Y10+AA10+AC10+AE10+AG10+AI10+AK10+AM10+AO10+AQ10+AS10+AU10+AW10+AY10+BA10+BC10+BE10+BG10+BI10</f>
        <v>0</v>
      </c>
      <c r="BN10" s="117"/>
      <c r="BO10" s="124" t="e">
        <f>BL10/B2</f>
        <v>#DIV/0!</v>
      </c>
      <c r="BP10" s="123" t="e">
        <f>BM10/B2</f>
        <v>#DIV/0!</v>
      </c>
      <c r="BQ10" s="278"/>
    </row>
    <row r="11" spans="1:69" ht="17.149999999999999" customHeight="1" thickBot="1" x14ac:dyDescent="0.3">
      <c r="A11" s="128" t="s">
        <v>141</v>
      </c>
      <c r="B11" s="196"/>
      <c r="C11" s="197"/>
      <c r="D11" s="196"/>
      <c r="E11" s="197"/>
      <c r="F11" s="196"/>
      <c r="G11" s="197"/>
      <c r="H11" s="196"/>
      <c r="I11" s="197"/>
      <c r="J11" s="196"/>
      <c r="K11" s="197"/>
      <c r="L11" s="196"/>
      <c r="M11" s="197"/>
      <c r="N11" s="196"/>
      <c r="O11" s="197"/>
      <c r="P11" s="196"/>
      <c r="Q11" s="197"/>
      <c r="R11" s="196"/>
      <c r="S11" s="197"/>
      <c r="T11" s="196"/>
      <c r="U11" s="197"/>
      <c r="V11" s="198"/>
      <c r="W11" s="197"/>
      <c r="X11" s="198"/>
      <c r="Y11" s="197"/>
      <c r="Z11" s="198"/>
      <c r="AA11" s="197"/>
      <c r="AB11" s="198"/>
      <c r="AC11" s="197"/>
      <c r="AD11" s="198"/>
      <c r="AE11" s="197"/>
      <c r="AF11" s="198"/>
      <c r="AG11" s="197"/>
      <c r="AH11" s="198"/>
      <c r="AI11" s="197"/>
      <c r="AJ11" s="198"/>
      <c r="AK11" s="197"/>
      <c r="AL11" s="198"/>
      <c r="AM11" s="197"/>
      <c r="AN11" s="198"/>
      <c r="AO11" s="197"/>
      <c r="AP11" s="198"/>
      <c r="AQ11" s="197"/>
      <c r="AR11" s="198"/>
      <c r="AS11" s="197"/>
      <c r="AT11" s="198"/>
      <c r="AU11" s="197"/>
      <c r="AV11" s="198"/>
      <c r="AW11" s="197"/>
      <c r="AX11" s="198"/>
      <c r="AY11" s="197"/>
      <c r="AZ11" s="198"/>
      <c r="BA11" s="197"/>
      <c r="BB11" s="198"/>
      <c r="BC11" s="197"/>
      <c r="BD11" s="198"/>
      <c r="BE11" s="197"/>
      <c r="BF11" s="198"/>
      <c r="BG11" s="197"/>
      <c r="BH11" s="198"/>
      <c r="BI11" s="197"/>
      <c r="BK11" s="128" t="s">
        <v>185</v>
      </c>
      <c r="BL11" s="126">
        <f t="shared" si="0"/>
        <v>0</v>
      </c>
      <c r="BM11" s="125">
        <f t="shared" si="1"/>
        <v>0</v>
      </c>
      <c r="BN11" s="117"/>
      <c r="BO11" s="124" t="e">
        <f>BL11/B2</f>
        <v>#DIV/0!</v>
      </c>
      <c r="BP11" s="123" t="e">
        <f>BM11/B2</f>
        <v>#DIV/0!</v>
      </c>
    </row>
    <row r="12" spans="1:69" ht="17.149999999999999" customHeight="1" thickBot="1" x14ac:dyDescent="0.3">
      <c r="A12" s="128" t="s">
        <v>142</v>
      </c>
      <c r="B12" s="196"/>
      <c r="C12" s="197"/>
      <c r="D12" s="196"/>
      <c r="E12" s="197"/>
      <c r="F12" s="196"/>
      <c r="G12" s="197"/>
      <c r="H12" s="196"/>
      <c r="I12" s="197"/>
      <c r="J12" s="196"/>
      <c r="K12" s="197"/>
      <c r="L12" s="196"/>
      <c r="M12" s="197"/>
      <c r="N12" s="196"/>
      <c r="O12" s="197"/>
      <c r="P12" s="196"/>
      <c r="Q12" s="197"/>
      <c r="R12" s="196"/>
      <c r="S12" s="197"/>
      <c r="T12" s="196"/>
      <c r="U12" s="197"/>
      <c r="V12" s="198"/>
      <c r="W12" s="197"/>
      <c r="X12" s="198"/>
      <c r="Y12" s="197"/>
      <c r="Z12" s="198"/>
      <c r="AA12" s="197"/>
      <c r="AB12" s="198"/>
      <c r="AC12" s="197"/>
      <c r="AD12" s="198"/>
      <c r="AE12" s="197"/>
      <c r="AF12" s="198"/>
      <c r="AG12" s="197"/>
      <c r="AH12" s="198"/>
      <c r="AI12" s="197"/>
      <c r="AJ12" s="198"/>
      <c r="AK12" s="197"/>
      <c r="AL12" s="198"/>
      <c r="AM12" s="197"/>
      <c r="AN12" s="198"/>
      <c r="AO12" s="197"/>
      <c r="AP12" s="198"/>
      <c r="AQ12" s="197"/>
      <c r="AR12" s="198"/>
      <c r="AS12" s="197"/>
      <c r="AT12" s="198"/>
      <c r="AU12" s="197"/>
      <c r="AV12" s="198"/>
      <c r="AW12" s="197"/>
      <c r="AX12" s="198"/>
      <c r="AY12" s="197"/>
      <c r="AZ12" s="198"/>
      <c r="BA12" s="197"/>
      <c r="BB12" s="198"/>
      <c r="BC12" s="197"/>
      <c r="BD12" s="198"/>
      <c r="BE12" s="197"/>
      <c r="BF12" s="198"/>
      <c r="BG12" s="197"/>
      <c r="BH12" s="198"/>
      <c r="BI12" s="197"/>
      <c r="BK12" s="128" t="s">
        <v>186</v>
      </c>
      <c r="BL12" s="126">
        <f t="shared" si="0"/>
        <v>0</v>
      </c>
      <c r="BM12" s="125">
        <f t="shared" si="1"/>
        <v>0</v>
      </c>
      <c r="BN12" s="117"/>
      <c r="BO12" s="124" t="e">
        <f>BL12/B2</f>
        <v>#DIV/0!</v>
      </c>
      <c r="BP12" s="123" t="e">
        <f>BM12/B2</f>
        <v>#DIV/0!</v>
      </c>
    </row>
    <row r="13" spans="1:69" ht="17.149999999999999" customHeight="1" thickBot="1" x14ac:dyDescent="0.3">
      <c r="A13" s="128" t="s">
        <v>143</v>
      </c>
      <c r="B13" s="196"/>
      <c r="C13" s="197"/>
      <c r="D13" s="196"/>
      <c r="E13" s="197"/>
      <c r="F13" s="196"/>
      <c r="G13" s="197"/>
      <c r="H13" s="196"/>
      <c r="I13" s="197"/>
      <c r="J13" s="196"/>
      <c r="K13" s="197"/>
      <c r="L13" s="196"/>
      <c r="M13" s="197"/>
      <c r="N13" s="196"/>
      <c r="O13" s="197"/>
      <c r="P13" s="196"/>
      <c r="Q13" s="197"/>
      <c r="R13" s="196"/>
      <c r="S13" s="197"/>
      <c r="T13" s="196"/>
      <c r="U13" s="197"/>
      <c r="V13" s="198"/>
      <c r="W13" s="197"/>
      <c r="X13" s="198"/>
      <c r="Y13" s="197"/>
      <c r="Z13" s="198"/>
      <c r="AA13" s="197"/>
      <c r="AB13" s="198"/>
      <c r="AC13" s="197"/>
      <c r="AD13" s="198"/>
      <c r="AE13" s="197"/>
      <c r="AF13" s="198"/>
      <c r="AG13" s="197"/>
      <c r="AH13" s="198"/>
      <c r="AI13" s="197"/>
      <c r="AJ13" s="198"/>
      <c r="AK13" s="197"/>
      <c r="AL13" s="198"/>
      <c r="AM13" s="197"/>
      <c r="AN13" s="198"/>
      <c r="AO13" s="197"/>
      <c r="AP13" s="198"/>
      <c r="AQ13" s="197"/>
      <c r="AR13" s="198"/>
      <c r="AS13" s="197"/>
      <c r="AT13" s="198"/>
      <c r="AU13" s="197"/>
      <c r="AV13" s="198"/>
      <c r="AW13" s="197"/>
      <c r="AX13" s="198"/>
      <c r="AY13" s="197"/>
      <c r="AZ13" s="198"/>
      <c r="BA13" s="197"/>
      <c r="BB13" s="198"/>
      <c r="BC13" s="197"/>
      <c r="BD13" s="198"/>
      <c r="BE13" s="197"/>
      <c r="BF13" s="198"/>
      <c r="BG13" s="197"/>
      <c r="BH13" s="198"/>
      <c r="BI13" s="197"/>
      <c r="BK13" s="128" t="s">
        <v>187</v>
      </c>
      <c r="BL13" s="126">
        <f t="shared" si="0"/>
        <v>0</v>
      </c>
      <c r="BM13" s="125">
        <f t="shared" si="1"/>
        <v>0</v>
      </c>
      <c r="BN13" s="117"/>
      <c r="BO13" s="124" t="e">
        <f>BL13/B2</f>
        <v>#DIV/0!</v>
      </c>
      <c r="BP13" s="123" t="e">
        <f>BM13/B2</f>
        <v>#DIV/0!</v>
      </c>
    </row>
    <row r="14" spans="1:69" ht="17.149999999999999" customHeight="1" thickBot="1" x14ac:dyDescent="0.3">
      <c r="A14" s="128" t="s">
        <v>144</v>
      </c>
      <c r="B14" s="196"/>
      <c r="C14" s="197"/>
      <c r="D14" s="196"/>
      <c r="E14" s="197"/>
      <c r="F14" s="196"/>
      <c r="G14" s="197"/>
      <c r="H14" s="196"/>
      <c r="I14" s="197"/>
      <c r="J14" s="196"/>
      <c r="K14" s="197"/>
      <c r="L14" s="196"/>
      <c r="M14" s="197"/>
      <c r="N14" s="196"/>
      <c r="O14" s="197"/>
      <c r="P14" s="196"/>
      <c r="Q14" s="197"/>
      <c r="R14" s="196"/>
      <c r="S14" s="197"/>
      <c r="T14" s="196"/>
      <c r="U14" s="197"/>
      <c r="V14" s="198"/>
      <c r="W14" s="197"/>
      <c r="X14" s="198"/>
      <c r="Y14" s="197"/>
      <c r="Z14" s="198"/>
      <c r="AA14" s="197"/>
      <c r="AB14" s="198"/>
      <c r="AC14" s="197"/>
      <c r="AD14" s="198"/>
      <c r="AE14" s="197"/>
      <c r="AF14" s="198"/>
      <c r="AG14" s="197"/>
      <c r="AH14" s="198"/>
      <c r="AI14" s="197"/>
      <c r="AJ14" s="198"/>
      <c r="AK14" s="197"/>
      <c r="AL14" s="198"/>
      <c r="AM14" s="197"/>
      <c r="AN14" s="198"/>
      <c r="AO14" s="197"/>
      <c r="AP14" s="198"/>
      <c r="AQ14" s="197"/>
      <c r="AR14" s="198"/>
      <c r="AS14" s="197"/>
      <c r="AT14" s="198"/>
      <c r="AU14" s="197"/>
      <c r="AV14" s="198"/>
      <c r="AW14" s="197"/>
      <c r="AX14" s="198"/>
      <c r="AY14" s="197"/>
      <c r="AZ14" s="198"/>
      <c r="BA14" s="197"/>
      <c r="BB14" s="198"/>
      <c r="BC14" s="197"/>
      <c r="BD14" s="198"/>
      <c r="BE14" s="197"/>
      <c r="BF14" s="198"/>
      <c r="BG14" s="197"/>
      <c r="BH14" s="198"/>
      <c r="BI14" s="197"/>
      <c r="BK14" s="128" t="s">
        <v>188</v>
      </c>
      <c r="BL14" s="126">
        <f t="shared" si="0"/>
        <v>0</v>
      </c>
      <c r="BM14" s="125">
        <f t="shared" si="1"/>
        <v>0</v>
      </c>
      <c r="BN14" s="117"/>
      <c r="BO14" s="124" t="e">
        <f>BL14/B2</f>
        <v>#DIV/0!</v>
      </c>
      <c r="BP14" s="123" t="e">
        <f>BM14/B2</f>
        <v>#DIV/0!</v>
      </c>
    </row>
    <row r="15" spans="1:69" ht="17.149999999999999" customHeight="1" thickBot="1" x14ac:dyDescent="0.3">
      <c r="A15" s="158" t="s">
        <v>189</v>
      </c>
      <c r="B15" s="196"/>
      <c r="C15" s="197"/>
      <c r="D15" s="196"/>
      <c r="E15" s="197"/>
      <c r="F15" s="196"/>
      <c r="G15" s="197"/>
      <c r="H15" s="196"/>
      <c r="I15" s="197"/>
      <c r="J15" s="196"/>
      <c r="K15" s="197"/>
      <c r="L15" s="196"/>
      <c r="M15" s="197"/>
      <c r="N15" s="196"/>
      <c r="O15" s="197"/>
      <c r="P15" s="196"/>
      <c r="Q15" s="197"/>
      <c r="R15" s="196"/>
      <c r="S15" s="197"/>
      <c r="T15" s="196"/>
      <c r="U15" s="197"/>
      <c r="V15" s="198"/>
      <c r="W15" s="197"/>
      <c r="X15" s="198"/>
      <c r="Y15" s="197"/>
      <c r="Z15" s="198"/>
      <c r="AA15" s="197"/>
      <c r="AB15" s="198"/>
      <c r="AC15" s="197"/>
      <c r="AD15" s="198"/>
      <c r="AE15" s="197"/>
      <c r="AF15" s="198"/>
      <c r="AG15" s="197"/>
      <c r="AH15" s="198"/>
      <c r="AI15" s="197"/>
      <c r="AJ15" s="198"/>
      <c r="AK15" s="197"/>
      <c r="AL15" s="198"/>
      <c r="AM15" s="197"/>
      <c r="AN15" s="198"/>
      <c r="AO15" s="197"/>
      <c r="AP15" s="198"/>
      <c r="AQ15" s="197"/>
      <c r="AR15" s="198"/>
      <c r="AS15" s="197"/>
      <c r="AT15" s="198"/>
      <c r="AU15" s="197"/>
      <c r="AV15" s="198"/>
      <c r="AW15" s="197"/>
      <c r="AX15" s="198"/>
      <c r="AY15" s="197"/>
      <c r="AZ15" s="198"/>
      <c r="BA15" s="197"/>
      <c r="BB15" s="198"/>
      <c r="BC15" s="197"/>
      <c r="BD15" s="198"/>
      <c r="BE15" s="197"/>
      <c r="BF15" s="198"/>
      <c r="BG15" s="197"/>
      <c r="BH15" s="198"/>
      <c r="BI15" s="197"/>
      <c r="BK15" s="158" t="s">
        <v>190</v>
      </c>
      <c r="BL15" s="126">
        <f t="shared" si="0"/>
        <v>0</v>
      </c>
      <c r="BM15" s="125">
        <f t="shared" si="1"/>
        <v>0</v>
      </c>
      <c r="BN15" s="117"/>
      <c r="BO15" s="124" t="e">
        <f>BL15/B2</f>
        <v>#DIV/0!</v>
      </c>
      <c r="BP15" s="123" t="e">
        <f>BM15/B2</f>
        <v>#DIV/0!</v>
      </c>
    </row>
    <row r="16" spans="1:69" ht="17.149999999999999" customHeight="1" thickBot="1" x14ac:dyDescent="0.3">
      <c r="A16" s="128" t="s">
        <v>146</v>
      </c>
      <c r="B16" s="196"/>
      <c r="C16" s="197"/>
      <c r="D16" s="196"/>
      <c r="E16" s="197"/>
      <c r="F16" s="196"/>
      <c r="G16" s="197"/>
      <c r="H16" s="196"/>
      <c r="I16" s="197"/>
      <c r="J16" s="196"/>
      <c r="K16" s="197"/>
      <c r="L16" s="196"/>
      <c r="M16" s="197"/>
      <c r="N16" s="196"/>
      <c r="O16" s="197"/>
      <c r="P16" s="196"/>
      <c r="Q16" s="197"/>
      <c r="R16" s="196"/>
      <c r="S16" s="197"/>
      <c r="T16" s="196"/>
      <c r="U16" s="197"/>
      <c r="V16" s="198"/>
      <c r="W16" s="197"/>
      <c r="X16" s="198"/>
      <c r="Y16" s="197"/>
      <c r="Z16" s="198"/>
      <c r="AA16" s="197"/>
      <c r="AB16" s="198"/>
      <c r="AC16" s="197"/>
      <c r="AD16" s="198"/>
      <c r="AE16" s="197"/>
      <c r="AF16" s="198"/>
      <c r="AG16" s="197"/>
      <c r="AH16" s="198"/>
      <c r="AI16" s="197"/>
      <c r="AJ16" s="198"/>
      <c r="AK16" s="197"/>
      <c r="AL16" s="198"/>
      <c r="AM16" s="197"/>
      <c r="AN16" s="198"/>
      <c r="AO16" s="197"/>
      <c r="AP16" s="198"/>
      <c r="AQ16" s="197"/>
      <c r="AR16" s="198"/>
      <c r="AS16" s="197"/>
      <c r="AT16" s="198"/>
      <c r="AU16" s="197"/>
      <c r="AV16" s="198"/>
      <c r="AW16" s="197"/>
      <c r="AX16" s="198"/>
      <c r="AY16" s="197"/>
      <c r="AZ16" s="198"/>
      <c r="BA16" s="197"/>
      <c r="BB16" s="198"/>
      <c r="BC16" s="197"/>
      <c r="BD16" s="198"/>
      <c r="BE16" s="197"/>
      <c r="BF16" s="198"/>
      <c r="BG16" s="197"/>
      <c r="BH16" s="198"/>
      <c r="BI16" s="197"/>
      <c r="BK16" s="128" t="s">
        <v>191</v>
      </c>
      <c r="BL16" s="126">
        <f t="shared" si="0"/>
        <v>0</v>
      </c>
      <c r="BM16" s="125">
        <f t="shared" si="1"/>
        <v>0</v>
      </c>
      <c r="BN16" s="117"/>
      <c r="BO16" s="124" t="e">
        <f>BL16/B2</f>
        <v>#DIV/0!</v>
      </c>
      <c r="BP16" s="123" t="e">
        <f>BM16/B2</f>
        <v>#DIV/0!</v>
      </c>
    </row>
    <row r="17" spans="1:68" ht="17.149999999999999" customHeight="1" thickBot="1" x14ac:dyDescent="0.3">
      <c r="A17" s="128" t="s">
        <v>147</v>
      </c>
      <c r="B17" s="196"/>
      <c r="C17" s="197"/>
      <c r="D17" s="196"/>
      <c r="E17" s="197"/>
      <c r="F17" s="196"/>
      <c r="G17" s="197"/>
      <c r="H17" s="196"/>
      <c r="I17" s="197"/>
      <c r="J17" s="196"/>
      <c r="K17" s="197"/>
      <c r="L17" s="196"/>
      <c r="M17" s="197"/>
      <c r="N17" s="196"/>
      <c r="O17" s="197"/>
      <c r="P17" s="196"/>
      <c r="Q17" s="197"/>
      <c r="R17" s="196"/>
      <c r="S17" s="197"/>
      <c r="T17" s="196"/>
      <c r="U17" s="197"/>
      <c r="V17" s="198"/>
      <c r="W17" s="197"/>
      <c r="X17" s="198"/>
      <c r="Y17" s="197"/>
      <c r="Z17" s="198"/>
      <c r="AA17" s="197"/>
      <c r="AB17" s="198"/>
      <c r="AC17" s="197"/>
      <c r="AD17" s="198"/>
      <c r="AE17" s="197"/>
      <c r="AF17" s="198"/>
      <c r="AG17" s="197"/>
      <c r="AH17" s="198"/>
      <c r="AI17" s="197"/>
      <c r="AJ17" s="198"/>
      <c r="AK17" s="197"/>
      <c r="AL17" s="198"/>
      <c r="AM17" s="197"/>
      <c r="AN17" s="198"/>
      <c r="AO17" s="197"/>
      <c r="AP17" s="198"/>
      <c r="AQ17" s="197"/>
      <c r="AR17" s="198"/>
      <c r="AS17" s="197"/>
      <c r="AT17" s="198"/>
      <c r="AU17" s="197"/>
      <c r="AV17" s="198"/>
      <c r="AW17" s="197"/>
      <c r="AX17" s="198"/>
      <c r="AY17" s="197"/>
      <c r="AZ17" s="198"/>
      <c r="BA17" s="197"/>
      <c r="BB17" s="198"/>
      <c r="BC17" s="197"/>
      <c r="BD17" s="198"/>
      <c r="BE17" s="197"/>
      <c r="BF17" s="198"/>
      <c r="BG17" s="197"/>
      <c r="BH17" s="198"/>
      <c r="BI17" s="197"/>
      <c r="BK17" s="128" t="s">
        <v>192</v>
      </c>
      <c r="BL17" s="126">
        <f t="shared" si="0"/>
        <v>0</v>
      </c>
      <c r="BM17" s="125">
        <f t="shared" si="1"/>
        <v>0</v>
      </c>
      <c r="BN17" s="117"/>
      <c r="BO17" s="124" t="e">
        <f>BL17/B2</f>
        <v>#DIV/0!</v>
      </c>
      <c r="BP17" s="123" t="e">
        <f>BM17/B2</f>
        <v>#DIV/0!</v>
      </c>
    </row>
    <row r="18" spans="1:68" ht="17.149999999999999" customHeight="1" thickBot="1" x14ac:dyDescent="0.3">
      <c r="A18" s="128"/>
      <c r="B18" s="199"/>
      <c r="C18" s="200"/>
      <c r="D18" s="199"/>
      <c r="E18" s="200"/>
      <c r="F18" s="199"/>
      <c r="G18" s="200"/>
      <c r="H18" s="199"/>
      <c r="I18" s="200"/>
      <c r="J18" s="199"/>
      <c r="K18" s="200"/>
      <c r="L18" s="199"/>
      <c r="M18" s="200"/>
      <c r="N18" s="199"/>
      <c r="O18" s="200"/>
      <c r="P18" s="199"/>
      <c r="Q18" s="200"/>
      <c r="R18" s="199"/>
      <c r="S18" s="200"/>
      <c r="T18" s="199"/>
      <c r="U18" s="200"/>
      <c r="V18" s="201"/>
      <c r="W18" s="200"/>
      <c r="X18" s="201"/>
      <c r="Y18" s="200"/>
      <c r="Z18" s="201"/>
      <c r="AA18" s="200"/>
      <c r="AB18" s="201"/>
      <c r="AC18" s="200"/>
      <c r="AD18" s="201"/>
      <c r="AE18" s="200"/>
      <c r="AF18" s="201"/>
      <c r="AG18" s="200"/>
      <c r="AH18" s="201"/>
      <c r="AI18" s="200"/>
      <c r="AJ18" s="201"/>
      <c r="AK18" s="200"/>
      <c r="AL18" s="201"/>
      <c r="AM18" s="200"/>
      <c r="AN18" s="201"/>
      <c r="AO18" s="200"/>
      <c r="AP18" s="201"/>
      <c r="AQ18" s="200"/>
      <c r="AR18" s="201"/>
      <c r="AS18" s="200"/>
      <c r="AT18" s="201"/>
      <c r="AU18" s="200"/>
      <c r="AV18" s="201"/>
      <c r="AW18" s="200"/>
      <c r="AX18" s="201"/>
      <c r="AY18" s="200"/>
      <c r="AZ18" s="201"/>
      <c r="BA18" s="200"/>
      <c r="BB18" s="201"/>
      <c r="BC18" s="200"/>
      <c r="BD18" s="201"/>
      <c r="BE18" s="200"/>
      <c r="BF18" s="201"/>
      <c r="BG18" s="200"/>
      <c r="BH18" s="201"/>
      <c r="BI18" s="200"/>
      <c r="BK18" s="128"/>
      <c r="BL18" s="157">
        <f t="shared" si="0"/>
        <v>0</v>
      </c>
      <c r="BM18" s="156">
        <f t="shared" si="1"/>
        <v>0</v>
      </c>
      <c r="BN18" s="117"/>
      <c r="BO18" s="155" t="e">
        <f>BL18/B2</f>
        <v>#DIV/0!</v>
      </c>
      <c r="BP18" s="123" t="e">
        <f>BM18/B2</f>
        <v>#DIV/0!</v>
      </c>
    </row>
    <row r="19" spans="1:68" ht="17.149999999999999" customHeight="1" thickBot="1" x14ac:dyDescent="0.4">
      <c r="A19" s="120" t="s">
        <v>193</v>
      </c>
      <c r="B19" s="154">
        <f t="shared" ref="B19:AG19" si="2">SUM(B10:B18)</f>
        <v>0</v>
      </c>
      <c r="C19" s="152">
        <f t="shared" si="2"/>
        <v>0</v>
      </c>
      <c r="D19" s="154">
        <f t="shared" si="2"/>
        <v>0</v>
      </c>
      <c r="E19" s="152">
        <f t="shared" si="2"/>
        <v>0</v>
      </c>
      <c r="F19" s="154">
        <f t="shared" si="2"/>
        <v>0</v>
      </c>
      <c r="G19" s="152">
        <f t="shared" si="2"/>
        <v>0</v>
      </c>
      <c r="H19" s="154">
        <f t="shared" si="2"/>
        <v>0</v>
      </c>
      <c r="I19" s="152">
        <f t="shared" si="2"/>
        <v>0</v>
      </c>
      <c r="J19" s="154">
        <f t="shared" si="2"/>
        <v>0</v>
      </c>
      <c r="K19" s="152">
        <f t="shared" si="2"/>
        <v>0</v>
      </c>
      <c r="L19" s="154">
        <f t="shared" si="2"/>
        <v>0</v>
      </c>
      <c r="M19" s="152">
        <f t="shared" si="2"/>
        <v>0</v>
      </c>
      <c r="N19" s="154">
        <f t="shared" si="2"/>
        <v>0</v>
      </c>
      <c r="O19" s="152">
        <f t="shared" si="2"/>
        <v>0</v>
      </c>
      <c r="P19" s="154">
        <f t="shared" si="2"/>
        <v>0</v>
      </c>
      <c r="Q19" s="152">
        <f t="shared" si="2"/>
        <v>0</v>
      </c>
      <c r="R19" s="154">
        <f t="shared" si="2"/>
        <v>0</v>
      </c>
      <c r="S19" s="152">
        <f t="shared" si="2"/>
        <v>0</v>
      </c>
      <c r="T19" s="154">
        <f t="shared" si="2"/>
        <v>0</v>
      </c>
      <c r="U19" s="152">
        <f t="shared" si="2"/>
        <v>0</v>
      </c>
      <c r="V19" s="122">
        <f t="shared" si="2"/>
        <v>0</v>
      </c>
      <c r="W19" s="152">
        <f t="shared" si="2"/>
        <v>0</v>
      </c>
      <c r="X19" s="122">
        <f t="shared" si="2"/>
        <v>0</v>
      </c>
      <c r="Y19" s="152">
        <f t="shared" si="2"/>
        <v>0</v>
      </c>
      <c r="Z19" s="122">
        <f t="shared" si="2"/>
        <v>0</v>
      </c>
      <c r="AA19" s="152">
        <f t="shared" si="2"/>
        <v>0</v>
      </c>
      <c r="AB19" s="122">
        <f t="shared" si="2"/>
        <v>0</v>
      </c>
      <c r="AC19" s="152">
        <f t="shared" si="2"/>
        <v>0</v>
      </c>
      <c r="AD19" s="122">
        <f t="shared" si="2"/>
        <v>0</v>
      </c>
      <c r="AE19" s="152">
        <f t="shared" si="2"/>
        <v>0</v>
      </c>
      <c r="AF19" s="122">
        <f t="shared" si="2"/>
        <v>0</v>
      </c>
      <c r="AG19" s="152">
        <f t="shared" si="2"/>
        <v>0</v>
      </c>
      <c r="AH19" s="122">
        <f t="shared" ref="AH19:BI19" si="3">SUM(AH10:AH18)</f>
        <v>0</v>
      </c>
      <c r="AI19" s="152">
        <f t="shared" si="3"/>
        <v>0</v>
      </c>
      <c r="AJ19" s="122">
        <f t="shared" si="3"/>
        <v>0</v>
      </c>
      <c r="AK19" s="152">
        <f t="shared" si="3"/>
        <v>0</v>
      </c>
      <c r="AL19" s="122">
        <f t="shared" si="3"/>
        <v>0</v>
      </c>
      <c r="AM19" s="152">
        <f t="shared" si="3"/>
        <v>0</v>
      </c>
      <c r="AN19" s="122">
        <f t="shared" si="3"/>
        <v>0</v>
      </c>
      <c r="AO19" s="152">
        <f t="shared" si="3"/>
        <v>0</v>
      </c>
      <c r="AP19" s="122">
        <f t="shared" si="3"/>
        <v>0</v>
      </c>
      <c r="AQ19" s="152">
        <f t="shared" si="3"/>
        <v>0</v>
      </c>
      <c r="AR19" s="122">
        <f t="shared" si="3"/>
        <v>0</v>
      </c>
      <c r="AS19" s="153">
        <f t="shared" si="3"/>
        <v>0</v>
      </c>
      <c r="AT19" s="122">
        <f t="shared" si="3"/>
        <v>0</v>
      </c>
      <c r="AU19" s="152">
        <f t="shared" si="3"/>
        <v>0</v>
      </c>
      <c r="AV19" s="122">
        <f t="shared" si="3"/>
        <v>0</v>
      </c>
      <c r="AW19" s="152">
        <f t="shared" si="3"/>
        <v>0</v>
      </c>
      <c r="AX19" s="122">
        <f t="shared" si="3"/>
        <v>0</v>
      </c>
      <c r="AY19" s="152">
        <f t="shared" si="3"/>
        <v>0</v>
      </c>
      <c r="AZ19" s="122">
        <f t="shared" si="3"/>
        <v>0</v>
      </c>
      <c r="BA19" s="152">
        <f t="shared" si="3"/>
        <v>0</v>
      </c>
      <c r="BB19" s="122">
        <f t="shared" si="3"/>
        <v>0</v>
      </c>
      <c r="BC19" s="152">
        <f t="shared" si="3"/>
        <v>0</v>
      </c>
      <c r="BD19" s="122">
        <f t="shared" si="3"/>
        <v>0</v>
      </c>
      <c r="BE19" s="152">
        <f t="shared" si="3"/>
        <v>0</v>
      </c>
      <c r="BF19" s="122">
        <f t="shared" si="3"/>
        <v>0</v>
      </c>
      <c r="BG19" s="152">
        <f t="shared" si="3"/>
        <v>0</v>
      </c>
      <c r="BH19" s="122">
        <f t="shared" si="3"/>
        <v>0</v>
      </c>
      <c r="BI19" s="151">
        <f t="shared" si="3"/>
        <v>0</v>
      </c>
      <c r="BK19" s="120" t="s">
        <v>193</v>
      </c>
      <c r="BL19" s="150">
        <f>SUM(BL10:BL18)</f>
        <v>0</v>
      </c>
      <c r="BM19" s="149">
        <f>SUM(BM10:BM18)</f>
        <v>0</v>
      </c>
      <c r="BN19" s="148"/>
      <c r="BO19" s="147" t="e">
        <f>BL19/(8*B2)</f>
        <v>#DIV/0!</v>
      </c>
      <c r="BP19" s="146" t="e">
        <f>BM19/(8*B2)</f>
        <v>#DIV/0!</v>
      </c>
    </row>
    <row r="20" spans="1:68" ht="17.149999999999999" customHeight="1" thickBot="1" x14ac:dyDescent="0.3">
      <c r="A20" s="462" t="s">
        <v>194</v>
      </c>
      <c r="B20" s="463"/>
      <c r="C20" s="463"/>
      <c r="D20" s="463"/>
      <c r="E20" s="463"/>
      <c r="F20" s="467" t="s">
        <v>195</v>
      </c>
      <c r="G20" s="467"/>
      <c r="H20" s="467"/>
      <c r="I20" s="467"/>
      <c r="J20" s="467"/>
      <c r="K20" s="467"/>
      <c r="L20" s="467"/>
      <c r="M20" s="467"/>
      <c r="N20" s="467"/>
      <c r="O20" s="467"/>
      <c r="P20" s="467"/>
      <c r="Q20" s="467"/>
      <c r="R20" s="467"/>
      <c r="S20" s="467"/>
      <c r="T20" s="467"/>
      <c r="U20" s="467"/>
      <c r="V20" s="467"/>
      <c r="W20" s="467"/>
      <c r="X20" s="467"/>
      <c r="Y20" s="467"/>
      <c r="Z20" s="467"/>
      <c r="AA20" s="467"/>
      <c r="AB20" s="467"/>
      <c r="AC20" s="467"/>
      <c r="AD20" s="467"/>
      <c r="AE20" s="467"/>
      <c r="AF20" s="467"/>
      <c r="AG20" s="467"/>
      <c r="AH20" s="467"/>
      <c r="AI20" s="467"/>
      <c r="AJ20" s="467"/>
      <c r="AK20" s="467"/>
      <c r="AL20" s="467"/>
      <c r="AM20" s="467"/>
      <c r="AN20" s="467"/>
      <c r="AO20" s="467"/>
      <c r="AP20" s="467"/>
      <c r="AQ20" s="467"/>
      <c r="AR20" s="467"/>
      <c r="AS20" s="467"/>
      <c r="AT20" s="467"/>
      <c r="AU20" s="467"/>
      <c r="AV20" s="467"/>
      <c r="AW20" s="467"/>
      <c r="AX20" s="467"/>
      <c r="AY20" s="467"/>
      <c r="AZ20" s="467"/>
      <c r="BA20" s="467"/>
      <c r="BB20" s="467"/>
      <c r="BC20" s="145"/>
      <c r="BD20" s="145"/>
      <c r="BE20" s="145"/>
      <c r="BF20" s="145"/>
      <c r="BG20" s="145"/>
      <c r="BH20" s="145"/>
      <c r="BI20" s="144"/>
      <c r="BK20" s="143"/>
      <c r="BM20" s="142"/>
      <c r="BO20" s="141"/>
      <c r="BP20" s="140"/>
    </row>
    <row r="21" spans="1:68" ht="17.149999999999999" customHeight="1" thickBot="1" x14ac:dyDescent="0.35">
      <c r="A21" s="134" t="s">
        <v>149</v>
      </c>
      <c r="B21" s="254" t="s">
        <v>180</v>
      </c>
      <c r="C21" s="254" t="s">
        <v>181</v>
      </c>
      <c r="D21" s="254" t="s">
        <v>180</v>
      </c>
      <c r="E21" s="254" t="s">
        <v>181</v>
      </c>
      <c r="F21" s="254" t="s">
        <v>180</v>
      </c>
      <c r="G21" s="254" t="s">
        <v>181</v>
      </c>
      <c r="H21" s="254" t="s">
        <v>180</v>
      </c>
      <c r="I21" s="254" t="s">
        <v>181</v>
      </c>
      <c r="J21" s="254" t="s">
        <v>180</v>
      </c>
      <c r="K21" s="254" t="s">
        <v>181</v>
      </c>
      <c r="L21" s="254" t="s">
        <v>180</v>
      </c>
      <c r="M21" s="254" t="s">
        <v>181</v>
      </c>
      <c r="N21" s="254" t="s">
        <v>180</v>
      </c>
      <c r="O21" s="254" t="s">
        <v>181</v>
      </c>
      <c r="P21" s="254" t="s">
        <v>180</v>
      </c>
      <c r="Q21" s="254" t="s">
        <v>181</v>
      </c>
      <c r="R21" s="254" t="s">
        <v>180</v>
      </c>
      <c r="S21" s="254" t="s">
        <v>181</v>
      </c>
      <c r="T21" s="254" t="s">
        <v>180</v>
      </c>
      <c r="U21" s="254" t="s">
        <v>181</v>
      </c>
      <c r="V21" s="254" t="s">
        <v>180</v>
      </c>
      <c r="W21" s="254" t="s">
        <v>181</v>
      </c>
      <c r="X21" s="254" t="s">
        <v>180</v>
      </c>
      <c r="Y21" s="254" t="s">
        <v>181</v>
      </c>
      <c r="Z21" s="254" t="s">
        <v>180</v>
      </c>
      <c r="AA21" s="254" t="s">
        <v>181</v>
      </c>
      <c r="AB21" s="254" t="s">
        <v>180</v>
      </c>
      <c r="AC21" s="254" t="s">
        <v>181</v>
      </c>
      <c r="AD21" s="254" t="s">
        <v>180</v>
      </c>
      <c r="AE21" s="254" t="s">
        <v>181</v>
      </c>
      <c r="AF21" s="254" t="s">
        <v>180</v>
      </c>
      <c r="AG21" s="254" t="s">
        <v>181</v>
      </c>
      <c r="AH21" s="254" t="s">
        <v>180</v>
      </c>
      <c r="AI21" s="254" t="s">
        <v>181</v>
      </c>
      <c r="AJ21" s="254" t="s">
        <v>180</v>
      </c>
      <c r="AK21" s="254" t="s">
        <v>181</v>
      </c>
      <c r="AL21" s="254" t="s">
        <v>180</v>
      </c>
      <c r="AM21" s="254" t="s">
        <v>181</v>
      </c>
      <c r="AN21" s="254" t="s">
        <v>180</v>
      </c>
      <c r="AO21" s="254" t="s">
        <v>181</v>
      </c>
      <c r="AP21" s="254" t="s">
        <v>180</v>
      </c>
      <c r="AQ21" s="254" t="s">
        <v>181</v>
      </c>
      <c r="AR21" s="254" t="s">
        <v>180</v>
      </c>
      <c r="AS21" s="254" t="s">
        <v>181</v>
      </c>
      <c r="AT21" s="254" t="s">
        <v>180</v>
      </c>
      <c r="AU21" s="254" t="s">
        <v>181</v>
      </c>
      <c r="AV21" s="254" t="s">
        <v>180</v>
      </c>
      <c r="AW21" s="254" t="s">
        <v>181</v>
      </c>
      <c r="AX21" s="254" t="s">
        <v>180</v>
      </c>
      <c r="AY21" s="254" t="s">
        <v>181</v>
      </c>
      <c r="AZ21" s="254" t="s">
        <v>180</v>
      </c>
      <c r="BA21" s="254" t="s">
        <v>181</v>
      </c>
      <c r="BB21" s="254" t="s">
        <v>180</v>
      </c>
      <c r="BC21" s="254" t="s">
        <v>181</v>
      </c>
      <c r="BD21" s="254" t="s">
        <v>180</v>
      </c>
      <c r="BE21" s="254" t="s">
        <v>181</v>
      </c>
      <c r="BF21" s="254" t="s">
        <v>180</v>
      </c>
      <c r="BG21" s="254" t="s">
        <v>181</v>
      </c>
      <c r="BH21" s="254" t="s">
        <v>180</v>
      </c>
      <c r="BI21" s="254" t="s">
        <v>181</v>
      </c>
      <c r="BK21" s="134" t="s">
        <v>149</v>
      </c>
      <c r="BL21" s="139" t="s">
        <v>180</v>
      </c>
      <c r="BM21" s="139" t="s">
        <v>181</v>
      </c>
      <c r="BN21" s="132"/>
      <c r="BO21" s="138" t="s">
        <v>182</v>
      </c>
      <c r="BP21" s="137" t="s">
        <v>183</v>
      </c>
    </row>
    <row r="22" spans="1:68" ht="17.149999999999999" customHeight="1" thickBot="1" x14ac:dyDescent="0.35">
      <c r="A22" s="128" t="s">
        <v>150</v>
      </c>
      <c r="B22" s="202"/>
      <c r="C22" s="203"/>
      <c r="D22" s="202"/>
      <c r="E22" s="203"/>
      <c r="F22" s="202"/>
      <c r="G22" s="203"/>
      <c r="H22" s="202"/>
      <c r="I22" s="203"/>
      <c r="J22" s="202"/>
      <c r="K22" s="203"/>
      <c r="L22" s="202"/>
      <c r="M22" s="203"/>
      <c r="N22" s="202"/>
      <c r="O22" s="203"/>
      <c r="P22" s="202"/>
      <c r="Q22" s="203"/>
      <c r="R22" s="202"/>
      <c r="S22" s="203"/>
      <c r="T22" s="202"/>
      <c r="U22" s="203"/>
      <c r="V22" s="202"/>
      <c r="W22" s="203"/>
      <c r="X22" s="202"/>
      <c r="Y22" s="203"/>
      <c r="Z22" s="202"/>
      <c r="AA22" s="203"/>
      <c r="AB22" s="202"/>
      <c r="AC22" s="203"/>
      <c r="AD22" s="202"/>
      <c r="AE22" s="203"/>
      <c r="AF22" s="202"/>
      <c r="AG22" s="203"/>
      <c r="AH22" s="202"/>
      <c r="AI22" s="203"/>
      <c r="AJ22" s="202"/>
      <c r="AK22" s="203"/>
      <c r="AL22" s="202"/>
      <c r="AM22" s="203"/>
      <c r="AN22" s="202"/>
      <c r="AO22" s="203"/>
      <c r="AP22" s="202"/>
      <c r="AQ22" s="203"/>
      <c r="AR22" s="202"/>
      <c r="AS22" s="203"/>
      <c r="AT22" s="202"/>
      <c r="AU22" s="203"/>
      <c r="AV22" s="202"/>
      <c r="AW22" s="203"/>
      <c r="AX22" s="202"/>
      <c r="AY22" s="203"/>
      <c r="AZ22" s="202"/>
      <c r="BA22" s="203"/>
      <c r="BB22" s="202"/>
      <c r="BC22" s="203"/>
      <c r="BD22" s="202"/>
      <c r="BE22" s="203"/>
      <c r="BF22" s="202"/>
      <c r="BG22" s="203"/>
      <c r="BH22" s="202"/>
      <c r="BI22" s="203"/>
      <c r="BK22" s="128" t="s">
        <v>196</v>
      </c>
      <c r="BL22" s="126">
        <f t="shared" ref="BL22:BL34" si="4">B22+D22+F22+H22+J22+L22+N22+P22+R22+T22+V22+X22+Z22+AB22+AD22+AF22+AH22+AJ22+AL22+AN22+AP22+AR22+AT22+AV22+AX22+AZ22+BB22+BD22+BF22+BH22</f>
        <v>0</v>
      </c>
      <c r="BM22" s="125">
        <f t="shared" ref="BM22:BM34" si="5">C22+E22+G22+I22+K22+M22+O22+Q22+S22+U22+W22+Y22+AA22+AC22+AE22+AG22+AI22+AK22+AM22+AO22+AQ22+AS22+AU22+AW22+AY22+BA22+BC22+BE22+BG22+BI22</f>
        <v>0</v>
      </c>
      <c r="BN22" s="117"/>
      <c r="BO22" s="124" t="e">
        <f>BL22/B2</f>
        <v>#DIV/0!</v>
      </c>
      <c r="BP22" s="123" t="e">
        <f>BM22/B2</f>
        <v>#DIV/0!</v>
      </c>
    </row>
    <row r="23" spans="1:68" ht="17.149999999999999" customHeight="1" thickBot="1" x14ac:dyDescent="0.35">
      <c r="A23" s="128" t="s">
        <v>151</v>
      </c>
      <c r="B23" s="204"/>
      <c r="C23" s="205"/>
      <c r="D23" s="204"/>
      <c r="E23" s="205"/>
      <c r="F23" s="204"/>
      <c r="G23" s="205"/>
      <c r="H23" s="204"/>
      <c r="I23" s="205"/>
      <c r="J23" s="204"/>
      <c r="K23" s="205"/>
      <c r="L23" s="204"/>
      <c r="M23" s="205"/>
      <c r="N23" s="204"/>
      <c r="O23" s="205"/>
      <c r="P23" s="204"/>
      <c r="Q23" s="205"/>
      <c r="R23" s="204"/>
      <c r="S23" s="205"/>
      <c r="T23" s="204"/>
      <c r="U23" s="205"/>
      <c r="V23" s="204"/>
      <c r="W23" s="205"/>
      <c r="X23" s="204"/>
      <c r="Y23" s="205"/>
      <c r="Z23" s="204"/>
      <c r="AA23" s="205"/>
      <c r="AB23" s="204"/>
      <c r="AC23" s="205"/>
      <c r="AD23" s="204"/>
      <c r="AE23" s="205"/>
      <c r="AF23" s="204"/>
      <c r="AG23" s="205"/>
      <c r="AH23" s="204"/>
      <c r="AI23" s="205"/>
      <c r="AJ23" s="204"/>
      <c r="AK23" s="205"/>
      <c r="AL23" s="204"/>
      <c r="AM23" s="205"/>
      <c r="AN23" s="204"/>
      <c r="AO23" s="205"/>
      <c r="AP23" s="204"/>
      <c r="AQ23" s="205"/>
      <c r="AR23" s="204"/>
      <c r="AS23" s="205"/>
      <c r="AT23" s="204"/>
      <c r="AU23" s="205"/>
      <c r="AV23" s="204"/>
      <c r="AW23" s="205"/>
      <c r="AX23" s="204"/>
      <c r="AY23" s="205"/>
      <c r="AZ23" s="204"/>
      <c r="BA23" s="205"/>
      <c r="BB23" s="204"/>
      <c r="BC23" s="205"/>
      <c r="BD23" s="204"/>
      <c r="BE23" s="205"/>
      <c r="BF23" s="204"/>
      <c r="BG23" s="205"/>
      <c r="BH23" s="204"/>
      <c r="BI23" s="205"/>
      <c r="BK23" s="128" t="s">
        <v>197</v>
      </c>
      <c r="BL23" s="126">
        <f t="shared" si="4"/>
        <v>0</v>
      </c>
      <c r="BM23" s="125">
        <f t="shared" si="5"/>
        <v>0</v>
      </c>
      <c r="BN23" s="117"/>
      <c r="BO23" s="124" t="e">
        <f>BL23/B2</f>
        <v>#DIV/0!</v>
      </c>
      <c r="BP23" s="123" t="e">
        <f>BM23/B2</f>
        <v>#DIV/0!</v>
      </c>
    </row>
    <row r="24" spans="1:68" ht="17.149999999999999" customHeight="1" thickBot="1" x14ac:dyDescent="0.35">
      <c r="A24" s="128" t="s">
        <v>152</v>
      </c>
      <c r="B24" s="204"/>
      <c r="C24" s="205"/>
      <c r="D24" s="204"/>
      <c r="E24" s="205"/>
      <c r="F24" s="204"/>
      <c r="G24" s="205"/>
      <c r="H24" s="204"/>
      <c r="I24" s="205"/>
      <c r="J24" s="204"/>
      <c r="K24" s="205"/>
      <c r="L24" s="204"/>
      <c r="M24" s="205"/>
      <c r="N24" s="204"/>
      <c r="O24" s="205"/>
      <c r="P24" s="204"/>
      <c r="Q24" s="205"/>
      <c r="R24" s="204"/>
      <c r="S24" s="205"/>
      <c r="T24" s="204"/>
      <c r="U24" s="205"/>
      <c r="V24" s="204"/>
      <c r="W24" s="205"/>
      <c r="X24" s="204"/>
      <c r="Y24" s="205"/>
      <c r="Z24" s="204"/>
      <c r="AA24" s="205"/>
      <c r="AB24" s="204"/>
      <c r="AC24" s="205"/>
      <c r="AD24" s="204"/>
      <c r="AE24" s="205"/>
      <c r="AF24" s="204"/>
      <c r="AG24" s="205"/>
      <c r="AH24" s="204"/>
      <c r="AI24" s="205"/>
      <c r="AJ24" s="204"/>
      <c r="AK24" s="205"/>
      <c r="AL24" s="204"/>
      <c r="AM24" s="205"/>
      <c r="AN24" s="204"/>
      <c r="AO24" s="205"/>
      <c r="AP24" s="204"/>
      <c r="AQ24" s="205"/>
      <c r="AR24" s="204"/>
      <c r="AS24" s="205"/>
      <c r="AT24" s="204"/>
      <c r="AU24" s="205"/>
      <c r="AV24" s="204"/>
      <c r="AW24" s="205"/>
      <c r="AX24" s="204"/>
      <c r="AY24" s="205"/>
      <c r="AZ24" s="204"/>
      <c r="BA24" s="205"/>
      <c r="BB24" s="204"/>
      <c r="BC24" s="205"/>
      <c r="BD24" s="204"/>
      <c r="BE24" s="205"/>
      <c r="BF24" s="204"/>
      <c r="BG24" s="205"/>
      <c r="BH24" s="204"/>
      <c r="BI24" s="205"/>
      <c r="BK24" s="128" t="s">
        <v>198</v>
      </c>
      <c r="BL24" s="126">
        <f t="shared" si="4"/>
        <v>0</v>
      </c>
      <c r="BM24" s="125">
        <f t="shared" si="5"/>
        <v>0</v>
      </c>
      <c r="BN24" s="117"/>
      <c r="BO24" s="124" t="e">
        <f>BL24/B2</f>
        <v>#DIV/0!</v>
      </c>
      <c r="BP24" s="123" t="e">
        <f>BM24/B2</f>
        <v>#DIV/0!</v>
      </c>
    </row>
    <row r="25" spans="1:68" ht="17.149999999999999" customHeight="1" thickBot="1" x14ac:dyDescent="0.35">
      <c r="A25" s="128" t="s">
        <v>153</v>
      </c>
      <c r="B25" s="204"/>
      <c r="C25" s="205"/>
      <c r="D25" s="204"/>
      <c r="E25" s="205"/>
      <c r="F25" s="204"/>
      <c r="G25" s="205"/>
      <c r="H25" s="204"/>
      <c r="I25" s="205"/>
      <c r="J25" s="204"/>
      <c r="K25" s="205"/>
      <c r="L25" s="204"/>
      <c r="M25" s="205"/>
      <c r="N25" s="204"/>
      <c r="O25" s="205"/>
      <c r="P25" s="204"/>
      <c r="Q25" s="205"/>
      <c r="R25" s="204"/>
      <c r="S25" s="205"/>
      <c r="T25" s="204"/>
      <c r="U25" s="205"/>
      <c r="V25" s="204"/>
      <c r="W25" s="205"/>
      <c r="X25" s="204"/>
      <c r="Y25" s="205"/>
      <c r="Z25" s="204"/>
      <c r="AA25" s="205"/>
      <c r="AB25" s="204"/>
      <c r="AC25" s="205"/>
      <c r="AD25" s="204"/>
      <c r="AE25" s="205"/>
      <c r="AF25" s="204"/>
      <c r="AG25" s="205"/>
      <c r="AH25" s="204"/>
      <c r="AI25" s="205"/>
      <c r="AJ25" s="204"/>
      <c r="AK25" s="205"/>
      <c r="AL25" s="204"/>
      <c r="AM25" s="205"/>
      <c r="AN25" s="204"/>
      <c r="AO25" s="205"/>
      <c r="AP25" s="204"/>
      <c r="AQ25" s="205"/>
      <c r="AR25" s="204"/>
      <c r="AS25" s="205"/>
      <c r="AT25" s="204"/>
      <c r="AU25" s="205"/>
      <c r="AV25" s="204"/>
      <c r="AW25" s="205"/>
      <c r="AX25" s="204"/>
      <c r="AY25" s="205"/>
      <c r="AZ25" s="204"/>
      <c r="BA25" s="205"/>
      <c r="BB25" s="204"/>
      <c r="BC25" s="205"/>
      <c r="BD25" s="204"/>
      <c r="BE25" s="205"/>
      <c r="BF25" s="204"/>
      <c r="BG25" s="205"/>
      <c r="BH25" s="204"/>
      <c r="BI25" s="205"/>
      <c r="BK25" s="128" t="s">
        <v>199</v>
      </c>
      <c r="BL25" s="126">
        <f t="shared" si="4"/>
        <v>0</v>
      </c>
      <c r="BM25" s="125">
        <f t="shared" si="5"/>
        <v>0</v>
      </c>
      <c r="BN25" s="117"/>
      <c r="BO25" s="124" t="e">
        <f>BL25/B2</f>
        <v>#DIV/0!</v>
      </c>
      <c r="BP25" s="123" t="e">
        <f>BM25/B2</f>
        <v>#DIV/0!</v>
      </c>
    </row>
    <row r="26" spans="1:68" ht="17.149999999999999" customHeight="1" thickBot="1" x14ac:dyDescent="0.35">
      <c r="A26" s="128" t="s">
        <v>154</v>
      </c>
      <c r="B26" s="204"/>
      <c r="C26" s="205"/>
      <c r="D26" s="204"/>
      <c r="E26" s="205"/>
      <c r="F26" s="204"/>
      <c r="G26" s="205"/>
      <c r="H26" s="204"/>
      <c r="I26" s="205"/>
      <c r="J26" s="204"/>
      <c r="K26" s="205"/>
      <c r="L26" s="204"/>
      <c r="M26" s="205"/>
      <c r="N26" s="204"/>
      <c r="O26" s="205"/>
      <c r="P26" s="204"/>
      <c r="Q26" s="205"/>
      <c r="R26" s="204"/>
      <c r="S26" s="205"/>
      <c r="T26" s="204"/>
      <c r="U26" s="205"/>
      <c r="V26" s="204"/>
      <c r="W26" s="205"/>
      <c r="X26" s="204"/>
      <c r="Y26" s="205"/>
      <c r="Z26" s="204"/>
      <c r="AA26" s="205"/>
      <c r="AB26" s="204"/>
      <c r="AC26" s="205"/>
      <c r="AD26" s="204"/>
      <c r="AE26" s="205"/>
      <c r="AF26" s="204"/>
      <c r="AG26" s="205"/>
      <c r="AH26" s="204"/>
      <c r="AI26" s="205"/>
      <c r="AJ26" s="204"/>
      <c r="AK26" s="205"/>
      <c r="AL26" s="204"/>
      <c r="AM26" s="205"/>
      <c r="AN26" s="204"/>
      <c r="AO26" s="205"/>
      <c r="AP26" s="204"/>
      <c r="AQ26" s="205"/>
      <c r="AR26" s="204"/>
      <c r="AS26" s="205"/>
      <c r="AT26" s="204"/>
      <c r="AU26" s="205"/>
      <c r="AV26" s="204"/>
      <c r="AW26" s="205"/>
      <c r="AX26" s="204"/>
      <c r="AY26" s="205"/>
      <c r="AZ26" s="204"/>
      <c r="BA26" s="205"/>
      <c r="BB26" s="204"/>
      <c r="BC26" s="205"/>
      <c r="BD26" s="204"/>
      <c r="BE26" s="205"/>
      <c r="BF26" s="204"/>
      <c r="BG26" s="205"/>
      <c r="BH26" s="204"/>
      <c r="BI26" s="205"/>
      <c r="BK26" s="128" t="s">
        <v>200</v>
      </c>
      <c r="BL26" s="126">
        <f t="shared" si="4"/>
        <v>0</v>
      </c>
      <c r="BM26" s="125">
        <f t="shared" si="5"/>
        <v>0</v>
      </c>
      <c r="BN26" s="117"/>
      <c r="BO26" s="124" t="e">
        <f>BL26/B2</f>
        <v>#DIV/0!</v>
      </c>
      <c r="BP26" s="123" t="e">
        <f>BM26/B2</f>
        <v>#DIV/0!</v>
      </c>
    </row>
    <row r="27" spans="1:68" ht="17.149999999999999" customHeight="1" thickBot="1" x14ac:dyDescent="0.35">
      <c r="A27" s="128" t="s">
        <v>155</v>
      </c>
      <c r="B27" s="204"/>
      <c r="C27" s="205"/>
      <c r="D27" s="204"/>
      <c r="E27" s="205"/>
      <c r="F27" s="204"/>
      <c r="G27" s="205"/>
      <c r="H27" s="204"/>
      <c r="I27" s="205"/>
      <c r="J27" s="204"/>
      <c r="K27" s="205"/>
      <c r="L27" s="204"/>
      <c r="M27" s="205"/>
      <c r="N27" s="204"/>
      <c r="O27" s="205"/>
      <c r="P27" s="204"/>
      <c r="Q27" s="205"/>
      <c r="R27" s="204"/>
      <c r="S27" s="205"/>
      <c r="T27" s="204"/>
      <c r="U27" s="205"/>
      <c r="V27" s="204"/>
      <c r="W27" s="205"/>
      <c r="X27" s="204"/>
      <c r="Y27" s="205"/>
      <c r="Z27" s="204"/>
      <c r="AA27" s="205"/>
      <c r="AB27" s="204"/>
      <c r="AC27" s="205"/>
      <c r="AD27" s="204"/>
      <c r="AE27" s="205"/>
      <c r="AF27" s="204"/>
      <c r="AG27" s="205"/>
      <c r="AH27" s="204"/>
      <c r="AI27" s="205"/>
      <c r="AJ27" s="204"/>
      <c r="AK27" s="205"/>
      <c r="AL27" s="204"/>
      <c r="AM27" s="205"/>
      <c r="AN27" s="204"/>
      <c r="AO27" s="205"/>
      <c r="AP27" s="204"/>
      <c r="AQ27" s="205"/>
      <c r="AR27" s="204"/>
      <c r="AS27" s="205"/>
      <c r="AT27" s="204"/>
      <c r="AU27" s="205"/>
      <c r="AV27" s="204"/>
      <c r="AW27" s="205"/>
      <c r="AX27" s="204"/>
      <c r="AY27" s="205"/>
      <c r="AZ27" s="204"/>
      <c r="BA27" s="205"/>
      <c r="BB27" s="204"/>
      <c r="BC27" s="205"/>
      <c r="BD27" s="204"/>
      <c r="BE27" s="205"/>
      <c r="BF27" s="204"/>
      <c r="BG27" s="205"/>
      <c r="BH27" s="204"/>
      <c r="BI27" s="205"/>
      <c r="BK27" s="128" t="s">
        <v>201</v>
      </c>
      <c r="BL27" s="126">
        <f t="shared" si="4"/>
        <v>0</v>
      </c>
      <c r="BM27" s="125">
        <f t="shared" si="5"/>
        <v>0</v>
      </c>
      <c r="BN27" s="117"/>
      <c r="BO27" s="124" t="e">
        <f>BL27/B2</f>
        <v>#DIV/0!</v>
      </c>
      <c r="BP27" s="123" t="e">
        <f>BM27/B2</f>
        <v>#DIV/0!</v>
      </c>
    </row>
    <row r="28" spans="1:68" ht="17.149999999999999" customHeight="1" thickBot="1" x14ac:dyDescent="0.35">
      <c r="A28" s="128" t="s">
        <v>156</v>
      </c>
      <c r="B28" s="204"/>
      <c r="C28" s="205"/>
      <c r="D28" s="204"/>
      <c r="E28" s="205"/>
      <c r="F28" s="204"/>
      <c r="G28" s="205"/>
      <c r="H28" s="204"/>
      <c r="I28" s="205"/>
      <c r="J28" s="204"/>
      <c r="K28" s="205"/>
      <c r="L28" s="204"/>
      <c r="M28" s="205"/>
      <c r="N28" s="204"/>
      <c r="O28" s="205"/>
      <c r="P28" s="204"/>
      <c r="Q28" s="205"/>
      <c r="R28" s="204"/>
      <c r="S28" s="205"/>
      <c r="T28" s="204"/>
      <c r="U28" s="205"/>
      <c r="V28" s="204"/>
      <c r="W28" s="205"/>
      <c r="X28" s="204"/>
      <c r="Y28" s="205"/>
      <c r="Z28" s="204"/>
      <c r="AA28" s="205"/>
      <c r="AB28" s="204"/>
      <c r="AC28" s="205"/>
      <c r="AD28" s="204"/>
      <c r="AE28" s="205"/>
      <c r="AF28" s="204"/>
      <c r="AG28" s="205"/>
      <c r="AH28" s="204"/>
      <c r="AI28" s="205"/>
      <c r="AJ28" s="204"/>
      <c r="AK28" s="205"/>
      <c r="AL28" s="204"/>
      <c r="AM28" s="205"/>
      <c r="AN28" s="204"/>
      <c r="AO28" s="205"/>
      <c r="AP28" s="204"/>
      <c r="AQ28" s="205"/>
      <c r="AR28" s="204"/>
      <c r="AS28" s="205"/>
      <c r="AT28" s="204"/>
      <c r="AU28" s="205"/>
      <c r="AV28" s="204"/>
      <c r="AW28" s="205"/>
      <c r="AX28" s="204"/>
      <c r="AY28" s="205"/>
      <c r="AZ28" s="204"/>
      <c r="BA28" s="205"/>
      <c r="BB28" s="204"/>
      <c r="BC28" s="205"/>
      <c r="BD28" s="204"/>
      <c r="BE28" s="205"/>
      <c r="BF28" s="204"/>
      <c r="BG28" s="205"/>
      <c r="BH28" s="204"/>
      <c r="BI28" s="205"/>
      <c r="BK28" s="128" t="s">
        <v>202</v>
      </c>
      <c r="BL28" s="126">
        <f t="shared" si="4"/>
        <v>0</v>
      </c>
      <c r="BM28" s="125">
        <f t="shared" si="5"/>
        <v>0</v>
      </c>
      <c r="BN28" s="117"/>
      <c r="BO28" s="124" t="e">
        <f>BL28/B2</f>
        <v>#DIV/0!</v>
      </c>
      <c r="BP28" s="123" t="e">
        <f>BM28/B2</f>
        <v>#DIV/0!</v>
      </c>
    </row>
    <row r="29" spans="1:68" ht="17.149999999999999" customHeight="1" thickBot="1" x14ac:dyDescent="0.35">
      <c r="A29" s="128" t="s">
        <v>157</v>
      </c>
      <c r="B29" s="204"/>
      <c r="C29" s="205"/>
      <c r="D29" s="204"/>
      <c r="E29" s="205"/>
      <c r="F29" s="204"/>
      <c r="G29" s="205"/>
      <c r="H29" s="204"/>
      <c r="I29" s="205"/>
      <c r="J29" s="204"/>
      <c r="K29" s="205"/>
      <c r="L29" s="204"/>
      <c r="M29" s="205"/>
      <c r="N29" s="204"/>
      <c r="O29" s="205"/>
      <c r="P29" s="204"/>
      <c r="Q29" s="205"/>
      <c r="R29" s="204"/>
      <c r="S29" s="205"/>
      <c r="T29" s="204"/>
      <c r="U29" s="205"/>
      <c r="V29" s="204"/>
      <c r="W29" s="205"/>
      <c r="X29" s="204"/>
      <c r="Y29" s="205"/>
      <c r="Z29" s="204"/>
      <c r="AA29" s="205"/>
      <c r="AB29" s="204"/>
      <c r="AC29" s="205"/>
      <c r="AD29" s="204"/>
      <c r="AE29" s="205"/>
      <c r="AF29" s="204"/>
      <c r="AG29" s="205"/>
      <c r="AH29" s="204"/>
      <c r="AI29" s="205"/>
      <c r="AJ29" s="204"/>
      <c r="AK29" s="205"/>
      <c r="AL29" s="204"/>
      <c r="AM29" s="205"/>
      <c r="AN29" s="204"/>
      <c r="AO29" s="205"/>
      <c r="AP29" s="204"/>
      <c r="AQ29" s="205"/>
      <c r="AR29" s="204"/>
      <c r="AS29" s="205"/>
      <c r="AT29" s="204"/>
      <c r="AU29" s="205"/>
      <c r="AV29" s="204"/>
      <c r="AW29" s="205"/>
      <c r="AX29" s="204"/>
      <c r="AY29" s="205"/>
      <c r="AZ29" s="204"/>
      <c r="BA29" s="205"/>
      <c r="BB29" s="204"/>
      <c r="BC29" s="205"/>
      <c r="BD29" s="204"/>
      <c r="BE29" s="205"/>
      <c r="BF29" s="204"/>
      <c r="BG29" s="205"/>
      <c r="BH29" s="204"/>
      <c r="BI29" s="205"/>
      <c r="BK29" s="128" t="s">
        <v>203</v>
      </c>
      <c r="BL29" s="126">
        <f t="shared" si="4"/>
        <v>0</v>
      </c>
      <c r="BM29" s="125">
        <f t="shared" si="5"/>
        <v>0</v>
      </c>
      <c r="BN29" s="117"/>
      <c r="BO29" s="124" t="e">
        <f>BL29/B2</f>
        <v>#DIV/0!</v>
      </c>
      <c r="BP29" s="123" t="e">
        <f>BM29/B2</f>
        <v>#DIV/0!</v>
      </c>
    </row>
    <row r="30" spans="1:68" ht="17.149999999999999" customHeight="1" thickBot="1" x14ac:dyDescent="0.35">
      <c r="A30" s="128" t="s">
        <v>204</v>
      </c>
      <c r="B30" s="204"/>
      <c r="C30" s="205"/>
      <c r="D30" s="204"/>
      <c r="E30" s="205"/>
      <c r="F30" s="204"/>
      <c r="G30" s="205"/>
      <c r="H30" s="204"/>
      <c r="I30" s="205"/>
      <c r="J30" s="204"/>
      <c r="K30" s="205"/>
      <c r="L30" s="204"/>
      <c r="M30" s="205"/>
      <c r="N30" s="204"/>
      <c r="O30" s="205"/>
      <c r="P30" s="204"/>
      <c r="Q30" s="205"/>
      <c r="R30" s="204"/>
      <c r="S30" s="205"/>
      <c r="T30" s="204"/>
      <c r="U30" s="205"/>
      <c r="V30" s="204"/>
      <c r="W30" s="205"/>
      <c r="X30" s="204"/>
      <c r="Y30" s="205"/>
      <c r="Z30" s="204"/>
      <c r="AA30" s="205"/>
      <c r="AB30" s="204"/>
      <c r="AC30" s="205"/>
      <c r="AD30" s="204"/>
      <c r="AE30" s="205"/>
      <c r="AF30" s="204"/>
      <c r="AG30" s="205"/>
      <c r="AH30" s="204"/>
      <c r="AI30" s="205"/>
      <c r="AJ30" s="204"/>
      <c r="AK30" s="205"/>
      <c r="AL30" s="204"/>
      <c r="AM30" s="205"/>
      <c r="AN30" s="204"/>
      <c r="AO30" s="205"/>
      <c r="AP30" s="204"/>
      <c r="AQ30" s="205"/>
      <c r="AR30" s="204"/>
      <c r="AS30" s="205"/>
      <c r="AT30" s="204"/>
      <c r="AU30" s="205"/>
      <c r="AV30" s="204"/>
      <c r="AW30" s="205"/>
      <c r="AX30" s="204"/>
      <c r="AY30" s="205"/>
      <c r="AZ30" s="204"/>
      <c r="BA30" s="205"/>
      <c r="BB30" s="204"/>
      <c r="BC30" s="205"/>
      <c r="BD30" s="204"/>
      <c r="BE30" s="205"/>
      <c r="BF30" s="204"/>
      <c r="BG30" s="205"/>
      <c r="BH30" s="204"/>
      <c r="BI30" s="205"/>
      <c r="BK30" s="128" t="s">
        <v>205</v>
      </c>
      <c r="BL30" s="126">
        <f t="shared" si="4"/>
        <v>0</v>
      </c>
      <c r="BM30" s="125">
        <f t="shared" si="5"/>
        <v>0</v>
      </c>
      <c r="BN30" s="117"/>
      <c r="BO30" s="124" t="e">
        <f>BL30/B2</f>
        <v>#DIV/0!</v>
      </c>
      <c r="BP30" s="123" t="e">
        <f>BM30/B2</f>
        <v>#DIV/0!</v>
      </c>
    </row>
    <row r="31" spans="1:68" ht="17.149999999999999" customHeight="1" thickBot="1" x14ac:dyDescent="0.35">
      <c r="A31" s="128" t="s">
        <v>206</v>
      </c>
      <c r="B31" s="204"/>
      <c r="C31" s="205"/>
      <c r="D31" s="204"/>
      <c r="E31" s="205"/>
      <c r="F31" s="204"/>
      <c r="G31" s="205"/>
      <c r="H31" s="204"/>
      <c r="I31" s="205"/>
      <c r="J31" s="204"/>
      <c r="K31" s="205"/>
      <c r="L31" s="204"/>
      <c r="M31" s="205"/>
      <c r="N31" s="204"/>
      <c r="O31" s="205"/>
      <c r="P31" s="204"/>
      <c r="Q31" s="205"/>
      <c r="R31" s="204"/>
      <c r="S31" s="205"/>
      <c r="T31" s="204"/>
      <c r="U31" s="205"/>
      <c r="V31" s="204"/>
      <c r="W31" s="205"/>
      <c r="X31" s="204"/>
      <c r="Y31" s="205"/>
      <c r="Z31" s="204"/>
      <c r="AA31" s="205"/>
      <c r="AB31" s="204"/>
      <c r="AC31" s="205"/>
      <c r="AD31" s="204"/>
      <c r="AE31" s="205"/>
      <c r="AF31" s="204"/>
      <c r="AG31" s="205"/>
      <c r="AH31" s="204"/>
      <c r="AI31" s="205"/>
      <c r="AJ31" s="204"/>
      <c r="AK31" s="205"/>
      <c r="AL31" s="204"/>
      <c r="AM31" s="205"/>
      <c r="AN31" s="204"/>
      <c r="AO31" s="205"/>
      <c r="AP31" s="204"/>
      <c r="AQ31" s="205"/>
      <c r="AR31" s="204"/>
      <c r="AS31" s="205"/>
      <c r="AT31" s="204"/>
      <c r="AU31" s="205"/>
      <c r="AV31" s="204"/>
      <c r="AW31" s="205"/>
      <c r="AX31" s="204"/>
      <c r="AY31" s="205"/>
      <c r="AZ31" s="204"/>
      <c r="BA31" s="205"/>
      <c r="BB31" s="204"/>
      <c r="BC31" s="205"/>
      <c r="BD31" s="204"/>
      <c r="BE31" s="205"/>
      <c r="BF31" s="204"/>
      <c r="BG31" s="205"/>
      <c r="BH31" s="204"/>
      <c r="BI31" s="205"/>
      <c r="BK31" s="128" t="s">
        <v>207</v>
      </c>
      <c r="BL31" s="126">
        <f t="shared" si="4"/>
        <v>0</v>
      </c>
      <c r="BM31" s="125">
        <f t="shared" si="5"/>
        <v>0</v>
      </c>
      <c r="BN31" s="117"/>
      <c r="BO31" s="124" t="e">
        <f>BL31/B2</f>
        <v>#DIV/0!</v>
      </c>
      <c r="BP31" s="123" t="e">
        <f>BM31/B2</f>
        <v>#DIV/0!</v>
      </c>
    </row>
    <row r="32" spans="1:68" ht="17.149999999999999" customHeight="1" thickBot="1" x14ac:dyDescent="0.35">
      <c r="A32" s="250" t="s">
        <v>160</v>
      </c>
      <c r="B32" s="204"/>
      <c r="C32" s="205"/>
      <c r="D32" s="204"/>
      <c r="E32" s="205"/>
      <c r="F32" s="204"/>
      <c r="G32" s="205"/>
      <c r="H32" s="204"/>
      <c r="I32" s="205"/>
      <c r="J32" s="204"/>
      <c r="K32" s="205"/>
      <c r="L32" s="204"/>
      <c r="M32" s="205"/>
      <c r="N32" s="204"/>
      <c r="O32" s="205"/>
      <c r="P32" s="204"/>
      <c r="Q32" s="205"/>
      <c r="R32" s="204"/>
      <c r="S32" s="205"/>
      <c r="T32" s="204"/>
      <c r="U32" s="205"/>
      <c r="V32" s="204"/>
      <c r="W32" s="205"/>
      <c r="X32" s="204"/>
      <c r="Y32" s="205"/>
      <c r="Z32" s="204"/>
      <c r="AA32" s="205"/>
      <c r="AB32" s="204"/>
      <c r="AC32" s="205"/>
      <c r="AD32" s="204"/>
      <c r="AE32" s="205"/>
      <c r="AF32" s="204"/>
      <c r="AG32" s="205"/>
      <c r="AH32" s="204"/>
      <c r="AI32" s="205"/>
      <c r="AJ32" s="204"/>
      <c r="AK32" s="205"/>
      <c r="AL32" s="204"/>
      <c r="AM32" s="205"/>
      <c r="AN32" s="204"/>
      <c r="AO32" s="205"/>
      <c r="AP32" s="204"/>
      <c r="AQ32" s="205"/>
      <c r="AR32" s="204"/>
      <c r="AS32" s="205"/>
      <c r="AT32" s="204"/>
      <c r="AU32" s="205"/>
      <c r="AV32" s="204"/>
      <c r="AW32" s="205"/>
      <c r="AX32" s="204"/>
      <c r="AY32" s="205"/>
      <c r="AZ32" s="204"/>
      <c r="BA32" s="205"/>
      <c r="BB32" s="204"/>
      <c r="BC32" s="205"/>
      <c r="BD32" s="204"/>
      <c r="BE32" s="205"/>
      <c r="BF32" s="204"/>
      <c r="BG32" s="205"/>
      <c r="BH32" s="204"/>
      <c r="BI32" s="205"/>
      <c r="BK32" s="128" t="s">
        <v>208</v>
      </c>
      <c r="BL32" s="126">
        <f t="shared" si="4"/>
        <v>0</v>
      </c>
      <c r="BM32" s="125">
        <f t="shared" si="5"/>
        <v>0</v>
      </c>
      <c r="BN32" s="117"/>
      <c r="BO32" s="124" t="e">
        <f>BL32/B2</f>
        <v>#DIV/0!</v>
      </c>
      <c r="BP32" s="123" t="e">
        <f>BM32/B2</f>
        <v>#DIV/0!</v>
      </c>
    </row>
    <row r="33" spans="1:68" ht="17.149999999999999" customHeight="1" thickBot="1" x14ac:dyDescent="0.35">
      <c r="A33" s="128"/>
      <c r="B33" s="206"/>
      <c r="C33" s="207"/>
      <c r="D33" s="206"/>
      <c r="E33" s="207"/>
      <c r="F33" s="206"/>
      <c r="G33" s="207"/>
      <c r="H33" s="206"/>
      <c r="I33" s="207"/>
      <c r="J33" s="206"/>
      <c r="K33" s="207"/>
      <c r="L33" s="206"/>
      <c r="M33" s="207"/>
      <c r="N33" s="206"/>
      <c r="O33" s="207"/>
      <c r="P33" s="206"/>
      <c r="Q33" s="207"/>
      <c r="R33" s="206"/>
      <c r="S33" s="207"/>
      <c r="T33" s="206"/>
      <c r="U33" s="207"/>
      <c r="V33" s="206"/>
      <c r="W33" s="207"/>
      <c r="X33" s="206"/>
      <c r="Y33" s="207"/>
      <c r="Z33" s="206"/>
      <c r="AA33" s="207"/>
      <c r="AB33" s="206"/>
      <c r="AC33" s="207"/>
      <c r="AD33" s="206"/>
      <c r="AE33" s="207"/>
      <c r="AF33" s="206"/>
      <c r="AG33" s="207"/>
      <c r="AH33" s="206"/>
      <c r="AI33" s="207"/>
      <c r="AJ33" s="206"/>
      <c r="AK33" s="207"/>
      <c r="AL33" s="206"/>
      <c r="AM33" s="207"/>
      <c r="AN33" s="206"/>
      <c r="AO33" s="207"/>
      <c r="AP33" s="206"/>
      <c r="AQ33" s="207"/>
      <c r="AR33" s="206"/>
      <c r="AS33" s="207"/>
      <c r="AT33" s="206"/>
      <c r="AU33" s="207"/>
      <c r="AV33" s="206"/>
      <c r="AW33" s="207"/>
      <c r="AX33" s="206"/>
      <c r="AY33" s="207"/>
      <c r="AZ33" s="206"/>
      <c r="BA33" s="207"/>
      <c r="BB33" s="206"/>
      <c r="BC33" s="207"/>
      <c r="BD33" s="206"/>
      <c r="BE33" s="207"/>
      <c r="BF33" s="206"/>
      <c r="BG33" s="207"/>
      <c r="BH33" s="206"/>
      <c r="BI33" s="207"/>
      <c r="BK33" s="128"/>
      <c r="BL33" s="126"/>
      <c r="BM33" s="125"/>
      <c r="BN33" s="117"/>
      <c r="BO33" s="155"/>
      <c r="BP33" s="248"/>
    </row>
    <row r="34" spans="1:68" ht="17.149999999999999" customHeight="1" thickBot="1" x14ac:dyDescent="0.4">
      <c r="A34" s="249" t="s">
        <v>193</v>
      </c>
      <c r="B34" s="122">
        <f t="shared" ref="B34:AG34" si="6">SUM(B22:B32)</f>
        <v>0</v>
      </c>
      <c r="C34" s="122">
        <f t="shared" si="6"/>
        <v>0</v>
      </c>
      <c r="D34" s="122">
        <f t="shared" si="6"/>
        <v>0</v>
      </c>
      <c r="E34" s="122">
        <f t="shared" si="6"/>
        <v>0</v>
      </c>
      <c r="F34" s="122">
        <f t="shared" si="6"/>
        <v>0</v>
      </c>
      <c r="G34" s="122">
        <f t="shared" si="6"/>
        <v>0</v>
      </c>
      <c r="H34" s="122">
        <f t="shared" si="6"/>
        <v>0</v>
      </c>
      <c r="I34" s="122">
        <f t="shared" si="6"/>
        <v>0</v>
      </c>
      <c r="J34" s="122">
        <f t="shared" si="6"/>
        <v>0</v>
      </c>
      <c r="K34" s="122">
        <f t="shared" si="6"/>
        <v>0</v>
      </c>
      <c r="L34" s="122">
        <f t="shared" si="6"/>
        <v>0</v>
      </c>
      <c r="M34" s="122">
        <f t="shared" si="6"/>
        <v>0</v>
      </c>
      <c r="N34" s="122">
        <f t="shared" si="6"/>
        <v>0</v>
      </c>
      <c r="O34" s="122">
        <f t="shared" si="6"/>
        <v>0</v>
      </c>
      <c r="P34" s="122">
        <f t="shared" si="6"/>
        <v>0</v>
      </c>
      <c r="Q34" s="122">
        <f t="shared" si="6"/>
        <v>0</v>
      </c>
      <c r="R34" s="122">
        <f t="shared" si="6"/>
        <v>0</v>
      </c>
      <c r="S34" s="122">
        <f t="shared" si="6"/>
        <v>0</v>
      </c>
      <c r="T34" s="122">
        <f t="shared" si="6"/>
        <v>0</v>
      </c>
      <c r="U34" s="122">
        <f t="shared" si="6"/>
        <v>0</v>
      </c>
      <c r="V34" s="122">
        <f t="shared" si="6"/>
        <v>0</v>
      </c>
      <c r="W34" s="122">
        <f t="shared" si="6"/>
        <v>0</v>
      </c>
      <c r="X34" s="122">
        <f t="shared" si="6"/>
        <v>0</v>
      </c>
      <c r="Y34" s="122">
        <f t="shared" si="6"/>
        <v>0</v>
      </c>
      <c r="Z34" s="122">
        <f t="shared" si="6"/>
        <v>0</v>
      </c>
      <c r="AA34" s="122">
        <f t="shared" si="6"/>
        <v>0</v>
      </c>
      <c r="AB34" s="122">
        <f t="shared" si="6"/>
        <v>0</v>
      </c>
      <c r="AC34" s="122">
        <f t="shared" si="6"/>
        <v>0</v>
      </c>
      <c r="AD34" s="122">
        <f t="shared" si="6"/>
        <v>0</v>
      </c>
      <c r="AE34" s="122">
        <f t="shared" si="6"/>
        <v>0</v>
      </c>
      <c r="AF34" s="122">
        <f t="shared" si="6"/>
        <v>0</v>
      </c>
      <c r="AG34" s="122">
        <f t="shared" si="6"/>
        <v>0</v>
      </c>
      <c r="AH34" s="122">
        <f t="shared" ref="AH34:BI34" si="7">SUM(AH22:AH32)</f>
        <v>0</v>
      </c>
      <c r="AI34" s="122">
        <f t="shared" si="7"/>
        <v>0</v>
      </c>
      <c r="AJ34" s="122">
        <f t="shared" si="7"/>
        <v>0</v>
      </c>
      <c r="AK34" s="122">
        <f t="shared" si="7"/>
        <v>0</v>
      </c>
      <c r="AL34" s="122">
        <f t="shared" si="7"/>
        <v>0</v>
      </c>
      <c r="AM34" s="122">
        <f t="shared" si="7"/>
        <v>0</v>
      </c>
      <c r="AN34" s="122">
        <f t="shared" si="7"/>
        <v>0</v>
      </c>
      <c r="AO34" s="122">
        <f t="shared" si="7"/>
        <v>0</v>
      </c>
      <c r="AP34" s="122">
        <f t="shared" si="7"/>
        <v>0</v>
      </c>
      <c r="AQ34" s="122">
        <f t="shared" si="7"/>
        <v>0</v>
      </c>
      <c r="AR34" s="122">
        <f t="shared" si="7"/>
        <v>0</v>
      </c>
      <c r="AS34" s="122">
        <f t="shared" si="7"/>
        <v>0</v>
      </c>
      <c r="AT34" s="122">
        <f t="shared" si="7"/>
        <v>0</v>
      </c>
      <c r="AU34" s="122">
        <f t="shared" si="7"/>
        <v>0</v>
      </c>
      <c r="AV34" s="122">
        <f t="shared" si="7"/>
        <v>0</v>
      </c>
      <c r="AW34" s="122">
        <f t="shared" si="7"/>
        <v>0</v>
      </c>
      <c r="AX34" s="122">
        <f t="shared" si="7"/>
        <v>0</v>
      </c>
      <c r="AY34" s="122">
        <f t="shared" si="7"/>
        <v>0</v>
      </c>
      <c r="AZ34" s="122">
        <f t="shared" si="7"/>
        <v>0</v>
      </c>
      <c r="BA34" s="122">
        <f t="shared" si="7"/>
        <v>0</v>
      </c>
      <c r="BB34" s="122">
        <f t="shared" si="7"/>
        <v>0</v>
      </c>
      <c r="BC34" s="122">
        <f t="shared" si="7"/>
        <v>0</v>
      </c>
      <c r="BD34" s="122">
        <f t="shared" si="7"/>
        <v>0</v>
      </c>
      <c r="BE34" s="122">
        <f t="shared" si="7"/>
        <v>0</v>
      </c>
      <c r="BF34" s="122">
        <f t="shared" si="7"/>
        <v>0</v>
      </c>
      <c r="BG34" s="122">
        <f t="shared" si="7"/>
        <v>0</v>
      </c>
      <c r="BH34" s="122">
        <f t="shared" si="7"/>
        <v>0</v>
      </c>
      <c r="BI34" s="121">
        <f t="shared" si="7"/>
        <v>0</v>
      </c>
      <c r="BK34" s="120" t="s">
        <v>193</v>
      </c>
      <c r="BL34" s="126">
        <f t="shared" si="4"/>
        <v>0</v>
      </c>
      <c r="BM34" s="125">
        <f t="shared" si="5"/>
        <v>0</v>
      </c>
      <c r="BN34" s="117"/>
      <c r="BO34" s="136" t="e">
        <f>BL34/(11*B2)</f>
        <v>#DIV/0!</v>
      </c>
      <c r="BP34" s="135" t="e">
        <f>BM34/(11*B2)</f>
        <v>#DIV/0!</v>
      </c>
    </row>
    <row r="35" spans="1:68" ht="17.149999999999999" customHeight="1" thickBot="1" x14ac:dyDescent="0.35">
      <c r="A35" s="134" t="s">
        <v>161</v>
      </c>
      <c r="B35" s="255" t="s">
        <v>180</v>
      </c>
      <c r="C35" s="255" t="s">
        <v>181</v>
      </c>
      <c r="D35" s="255" t="s">
        <v>180</v>
      </c>
      <c r="E35" s="255" t="s">
        <v>181</v>
      </c>
      <c r="F35" s="255" t="s">
        <v>180</v>
      </c>
      <c r="G35" s="255" t="s">
        <v>181</v>
      </c>
      <c r="H35" s="255" t="s">
        <v>180</v>
      </c>
      <c r="I35" s="255" t="s">
        <v>181</v>
      </c>
      <c r="J35" s="255" t="s">
        <v>180</v>
      </c>
      <c r="K35" s="255" t="s">
        <v>181</v>
      </c>
      <c r="L35" s="255" t="s">
        <v>180</v>
      </c>
      <c r="M35" s="255" t="s">
        <v>181</v>
      </c>
      <c r="N35" s="255" t="s">
        <v>180</v>
      </c>
      <c r="O35" s="255" t="s">
        <v>181</v>
      </c>
      <c r="P35" s="255" t="s">
        <v>180</v>
      </c>
      <c r="Q35" s="255" t="s">
        <v>181</v>
      </c>
      <c r="R35" s="255" t="s">
        <v>180</v>
      </c>
      <c r="S35" s="255" t="s">
        <v>181</v>
      </c>
      <c r="T35" s="255" t="s">
        <v>180</v>
      </c>
      <c r="U35" s="255" t="s">
        <v>181</v>
      </c>
      <c r="V35" s="255" t="s">
        <v>180</v>
      </c>
      <c r="W35" s="255" t="s">
        <v>181</v>
      </c>
      <c r="X35" s="255" t="s">
        <v>180</v>
      </c>
      <c r="Y35" s="255" t="s">
        <v>181</v>
      </c>
      <c r="Z35" s="255" t="s">
        <v>180</v>
      </c>
      <c r="AA35" s="255" t="s">
        <v>181</v>
      </c>
      <c r="AB35" s="255" t="s">
        <v>180</v>
      </c>
      <c r="AC35" s="255" t="s">
        <v>181</v>
      </c>
      <c r="AD35" s="255" t="s">
        <v>180</v>
      </c>
      <c r="AE35" s="255" t="s">
        <v>181</v>
      </c>
      <c r="AF35" s="255" t="s">
        <v>180</v>
      </c>
      <c r="AG35" s="255" t="s">
        <v>181</v>
      </c>
      <c r="AH35" s="255" t="s">
        <v>180</v>
      </c>
      <c r="AI35" s="255" t="s">
        <v>181</v>
      </c>
      <c r="AJ35" s="255" t="s">
        <v>180</v>
      </c>
      <c r="AK35" s="255" t="s">
        <v>181</v>
      </c>
      <c r="AL35" s="255" t="s">
        <v>180</v>
      </c>
      <c r="AM35" s="255" t="s">
        <v>181</v>
      </c>
      <c r="AN35" s="255" t="s">
        <v>180</v>
      </c>
      <c r="AO35" s="255" t="s">
        <v>181</v>
      </c>
      <c r="AP35" s="255" t="s">
        <v>180</v>
      </c>
      <c r="AQ35" s="255" t="s">
        <v>181</v>
      </c>
      <c r="AR35" s="255" t="s">
        <v>180</v>
      </c>
      <c r="AS35" s="255" t="s">
        <v>181</v>
      </c>
      <c r="AT35" s="255" t="s">
        <v>180</v>
      </c>
      <c r="AU35" s="255" t="s">
        <v>181</v>
      </c>
      <c r="AV35" s="255" t="s">
        <v>180</v>
      </c>
      <c r="AW35" s="255" t="s">
        <v>181</v>
      </c>
      <c r="AX35" s="255" t="s">
        <v>180</v>
      </c>
      <c r="AY35" s="255" t="s">
        <v>181</v>
      </c>
      <c r="AZ35" s="255" t="s">
        <v>180</v>
      </c>
      <c r="BA35" s="255" t="s">
        <v>181</v>
      </c>
      <c r="BB35" s="255" t="s">
        <v>180</v>
      </c>
      <c r="BC35" s="255" t="s">
        <v>181</v>
      </c>
      <c r="BD35" s="255" t="s">
        <v>180</v>
      </c>
      <c r="BE35" s="255" t="s">
        <v>181</v>
      </c>
      <c r="BF35" s="255" t="s">
        <v>180</v>
      </c>
      <c r="BG35" s="255" t="s">
        <v>181</v>
      </c>
      <c r="BH35" s="255" t="s">
        <v>180</v>
      </c>
      <c r="BI35" s="255" t="s">
        <v>181</v>
      </c>
      <c r="BK35" s="134" t="s">
        <v>161</v>
      </c>
      <c r="BL35" s="133" t="s">
        <v>180</v>
      </c>
      <c r="BM35" s="133" t="s">
        <v>181</v>
      </c>
      <c r="BN35" s="132"/>
      <c r="BO35" s="131" t="s">
        <v>182</v>
      </c>
      <c r="BP35" s="130" t="s">
        <v>183</v>
      </c>
    </row>
    <row r="36" spans="1:68" ht="17.149999999999999" customHeight="1" thickBot="1" x14ac:dyDescent="0.35">
      <c r="A36" s="129" t="s">
        <v>162</v>
      </c>
      <c r="B36" s="202"/>
      <c r="C36" s="203"/>
      <c r="D36" s="202"/>
      <c r="E36" s="203"/>
      <c r="F36" s="202"/>
      <c r="G36" s="203"/>
      <c r="H36" s="202"/>
      <c r="I36" s="203"/>
      <c r="J36" s="202"/>
      <c r="K36" s="203"/>
      <c r="L36" s="202"/>
      <c r="M36" s="203"/>
      <c r="N36" s="202"/>
      <c r="O36" s="203"/>
      <c r="P36" s="202"/>
      <c r="Q36" s="203"/>
      <c r="R36" s="202"/>
      <c r="S36" s="203"/>
      <c r="T36" s="202"/>
      <c r="U36" s="203"/>
      <c r="V36" s="202"/>
      <c r="W36" s="203"/>
      <c r="X36" s="202"/>
      <c r="Y36" s="203"/>
      <c r="Z36" s="202"/>
      <c r="AA36" s="203"/>
      <c r="AB36" s="202"/>
      <c r="AC36" s="203"/>
      <c r="AD36" s="202"/>
      <c r="AE36" s="203"/>
      <c r="AF36" s="202"/>
      <c r="AG36" s="203"/>
      <c r="AH36" s="202"/>
      <c r="AI36" s="203"/>
      <c r="AJ36" s="202"/>
      <c r="AK36" s="203"/>
      <c r="AL36" s="202"/>
      <c r="AM36" s="203"/>
      <c r="AN36" s="202"/>
      <c r="AO36" s="203"/>
      <c r="AP36" s="202"/>
      <c r="AQ36" s="203"/>
      <c r="AR36" s="202"/>
      <c r="AS36" s="203"/>
      <c r="AT36" s="202"/>
      <c r="AU36" s="203"/>
      <c r="AV36" s="202"/>
      <c r="AW36" s="203"/>
      <c r="AX36" s="202"/>
      <c r="AY36" s="203"/>
      <c r="AZ36" s="202"/>
      <c r="BA36" s="203"/>
      <c r="BB36" s="202"/>
      <c r="BC36" s="203"/>
      <c r="BD36" s="202"/>
      <c r="BE36" s="203"/>
      <c r="BF36" s="202"/>
      <c r="BG36" s="203"/>
      <c r="BH36" s="202"/>
      <c r="BI36" s="203"/>
      <c r="BK36" s="129" t="s">
        <v>209</v>
      </c>
      <c r="BL36" s="126">
        <f t="shared" ref="BL36:BL46" si="8">B36+D36+F36+H36+J36+L36+N36+P36+R36+T36+V36+X36+Z36+AB36+AD36+AF36+AH36+AJ36+AL36+AN36+AP36+AR36+AT36+AV36+AX36+AZ36+BB36+BD36+BF36+BH36</f>
        <v>0</v>
      </c>
      <c r="BM36" s="125">
        <f t="shared" ref="BM36:BM46" si="9">C36+E36+G36+I36+K36+M36+O36+Q36+S36+U36+W36+Y36+AA36+AC36+AE36+AG36+AI36+AK36+AM36+AO36+AQ36+AS36+AU36+AW36+AY36+BA36+BC36+BE36+BG36+BI36</f>
        <v>0</v>
      </c>
      <c r="BN36" s="117"/>
      <c r="BO36" s="124" t="e">
        <f>BL36/B2</f>
        <v>#DIV/0!</v>
      </c>
      <c r="BP36" s="123" t="e">
        <f>BM36/B2</f>
        <v>#DIV/0!</v>
      </c>
    </row>
    <row r="37" spans="1:68" ht="17.149999999999999" customHeight="1" thickBot="1" x14ac:dyDescent="0.35">
      <c r="A37" s="129" t="s">
        <v>163</v>
      </c>
      <c r="B37" s="204"/>
      <c r="C37" s="205"/>
      <c r="D37" s="204"/>
      <c r="E37" s="205"/>
      <c r="F37" s="204"/>
      <c r="G37" s="205"/>
      <c r="H37" s="204"/>
      <c r="I37" s="205"/>
      <c r="J37" s="204"/>
      <c r="K37" s="205"/>
      <c r="L37" s="204"/>
      <c r="M37" s="205"/>
      <c r="N37" s="204"/>
      <c r="O37" s="205"/>
      <c r="P37" s="204"/>
      <c r="Q37" s="205"/>
      <c r="R37" s="204"/>
      <c r="S37" s="205"/>
      <c r="T37" s="204"/>
      <c r="U37" s="205"/>
      <c r="V37" s="204"/>
      <c r="W37" s="205"/>
      <c r="X37" s="204"/>
      <c r="Y37" s="205"/>
      <c r="Z37" s="204"/>
      <c r="AA37" s="205"/>
      <c r="AB37" s="204"/>
      <c r="AC37" s="205"/>
      <c r="AD37" s="204"/>
      <c r="AE37" s="205"/>
      <c r="AF37" s="204"/>
      <c r="AG37" s="205"/>
      <c r="AH37" s="204"/>
      <c r="AI37" s="205"/>
      <c r="AJ37" s="204"/>
      <c r="AK37" s="205"/>
      <c r="AL37" s="204"/>
      <c r="AM37" s="205"/>
      <c r="AN37" s="204"/>
      <c r="AO37" s="205"/>
      <c r="AP37" s="204"/>
      <c r="AQ37" s="205"/>
      <c r="AR37" s="204"/>
      <c r="AS37" s="205"/>
      <c r="AT37" s="204"/>
      <c r="AU37" s="205"/>
      <c r="AV37" s="204"/>
      <c r="AW37" s="205"/>
      <c r="AX37" s="204"/>
      <c r="AY37" s="205"/>
      <c r="AZ37" s="204"/>
      <c r="BA37" s="205"/>
      <c r="BB37" s="204"/>
      <c r="BC37" s="205"/>
      <c r="BD37" s="204"/>
      <c r="BE37" s="205"/>
      <c r="BF37" s="204"/>
      <c r="BG37" s="205"/>
      <c r="BH37" s="204"/>
      <c r="BI37" s="205"/>
      <c r="BK37" s="129" t="s">
        <v>210</v>
      </c>
      <c r="BL37" s="126">
        <f t="shared" si="8"/>
        <v>0</v>
      </c>
      <c r="BM37" s="125">
        <f t="shared" si="9"/>
        <v>0</v>
      </c>
      <c r="BN37" s="117"/>
      <c r="BO37" s="124" t="e">
        <f>BL37/B2</f>
        <v>#DIV/0!</v>
      </c>
      <c r="BP37" s="123" t="e">
        <f>BM37/B2</f>
        <v>#DIV/0!</v>
      </c>
    </row>
    <row r="38" spans="1:68" ht="17.149999999999999" customHeight="1" thickBot="1" x14ac:dyDescent="0.35">
      <c r="A38" s="129" t="s">
        <v>211</v>
      </c>
      <c r="B38" s="204"/>
      <c r="C38" s="205"/>
      <c r="D38" s="204"/>
      <c r="E38" s="205"/>
      <c r="F38" s="204"/>
      <c r="G38" s="205"/>
      <c r="H38" s="204"/>
      <c r="I38" s="205"/>
      <c r="J38" s="204"/>
      <c r="K38" s="205"/>
      <c r="L38" s="204"/>
      <c r="M38" s="205"/>
      <c r="N38" s="204"/>
      <c r="O38" s="205"/>
      <c r="P38" s="204"/>
      <c r="Q38" s="205"/>
      <c r="R38" s="204"/>
      <c r="S38" s="205"/>
      <c r="T38" s="204"/>
      <c r="U38" s="205"/>
      <c r="V38" s="204"/>
      <c r="W38" s="205"/>
      <c r="X38" s="204"/>
      <c r="Y38" s="205"/>
      <c r="Z38" s="204"/>
      <c r="AA38" s="205"/>
      <c r="AB38" s="204"/>
      <c r="AC38" s="205"/>
      <c r="AD38" s="204"/>
      <c r="AE38" s="205"/>
      <c r="AF38" s="204"/>
      <c r="AG38" s="205"/>
      <c r="AH38" s="204"/>
      <c r="AI38" s="205"/>
      <c r="AJ38" s="204"/>
      <c r="AK38" s="205"/>
      <c r="AL38" s="204"/>
      <c r="AM38" s="205"/>
      <c r="AN38" s="204"/>
      <c r="AO38" s="205"/>
      <c r="AP38" s="204"/>
      <c r="AQ38" s="205"/>
      <c r="AR38" s="204"/>
      <c r="AS38" s="205"/>
      <c r="AT38" s="204"/>
      <c r="AU38" s="205"/>
      <c r="AV38" s="204"/>
      <c r="AW38" s="205"/>
      <c r="AX38" s="204"/>
      <c r="AY38" s="205"/>
      <c r="AZ38" s="204"/>
      <c r="BA38" s="205"/>
      <c r="BB38" s="204"/>
      <c r="BC38" s="205"/>
      <c r="BD38" s="204"/>
      <c r="BE38" s="205"/>
      <c r="BF38" s="204"/>
      <c r="BG38" s="205"/>
      <c r="BH38" s="204"/>
      <c r="BI38" s="205"/>
      <c r="BK38" s="129" t="s">
        <v>212</v>
      </c>
      <c r="BL38" s="126">
        <f t="shared" si="8"/>
        <v>0</v>
      </c>
      <c r="BM38" s="125">
        <f t="shared" si="9"/>
        <v>0</v>
      </c>
      <c r="BN38" s="117"/>
      <c r="BO38" s="124" t="e">
        <f>BL38/B2</f>
        <v>#DIV/0!</v>
      </c>
      <c r="BP38" s="123" t="e">
        <f>BM38/B2</f>
        <v>#DIV/0!</v>
      </c>
    </row>
    <row r="39" spans="1:68" ht="17.149999999999999" customHeight="1" thickBot="1" x14ac:dyDescent="0.35">
      <c r="A39" s="129" t="s">
        <v>213</v>
      </c>
      <c r="B39" s="204"/>
      <c r="C39" s="205"/>
      <c r="D39" s="204"/>
      <c r="E39" s="205"/>
      <c r="F39" s="204"/>
      <c r="G39" s="205"/>
      <c r="H39" s="204"/>
      <c r="I39" s="205"/>
      <c r="J39" s="204"/>
      <c r="K39" s="205"/>
      <c r="L39" s="204"/>
      <c r="M39" s="205"/>
      <c r="N39" s="204"/>
      <c r="O39" s="205"/>
      <c r="P39" s="204"/>
      <c r="Q39" s="205"/>
      <c r="R39" s="204"/>
      <c r="S39" s="205"/>
      <c r="T39" s="204"/>
      <c r="U39" s="205"/>
      <c r="V39" s="204"/>
      <c r="W39" s="205"/>
      <c r="X39" s="204"/>
      <c r="Y39" s="205"/>
      <c r="Z39" s="204"/>
      <c r="AA39" s="205"/>
      <c r="AB39" s="204"/>
      <c r="AC39" s="205"/>
      <c r="AD39" s="204"/>
      <c r="AE39" s="205"/>
      <c r="AF39" s="204"/>
      <c r="AG39" s="205"/>
      <c r="AH39" s="204"/>
      <c r="AI39" s="205"/>
      <c r="AJ39" s="204"/>
      <c r="AK39" s="205"/>
      <c r="AL39" s="204"/>
      <c r="AM39" s="205"/>
      <c r="AN39" s="204"/>
      <c r="AO39" s="205"/>
      <c r="AP39" s="204"/>
      <c r="AQ39" s="205"/>
      <c r="AR39" s="204"/>
      <c r="AS39" s="205"/>
      <c r="AT39" s="204"/>
      <c r="AU39" s="205"/>
      <c r="AV39" s="204"/>
      <c r="AW39" s="205"/>
      <c r="AX39" s="204"/>
      <c r="AY39" s="205"/>
      <c r="AZ39" s="204"/>
      <c r="BA39" s="205"/>
      <c r="BB39" s="204"/>
      <c r="BC39" s="205"/>
      <c r="BD39" s="204"/>
      <c r="BE39" s="205"/>
      <c r="BF39" s="204"/>
      <c r="BG39" s="205"/>
      <c r="BH39" s="204"/>
      <c r="BI39" s="205"/>
      <c r="BK39" s="129" t="s">
        <v>214</v>
      </c>
      <c r="BL39" s="126">
        <f t="shared" si="8"/>
        <v>0</v>
      </c>
      <c r="BM39" s="125">
        <f t="shared" si="9"/>
        <v>0</v>
      </c>
      <c r="BN39" s="117"/>
      <c r="BO39" s="124" t="e">
        <f>BL39/B2</f>
        <v>#DIV/0!</v>
      </c>
      <c r="BP39" s="123" t="e">
        <f>BM39/B2</f>
        <v>#DIV/0!</v>
      </c>
    </row>
    <row r="40" spans="1:68" ht="17.149999999999999" customHeight="1" thickBot="1" x14ac:dyDescent="0.35">
      <c r="A40" s="128" t="s">
        <v>166</v>
      </c>
      <c r="B40" s="204"/>
      <c r="C40" s="205"/>
      <c r="D40" s="204"/>
      <c r="E40" s="205"/>
      <c r="F40" s="204"/>
      <c r="G40" s="205"/>
      <c r="H40" s="204"/>
      <c r="I40" s="205"/>
      <c r="J40" s="204"/>
      <c r="K40" s="205"/>
      <c r="L40" s="204"/>
      <c r="M40" s="205"/>
      <c r="N40" s="204"/>
      <c r="O40" s="205"/>
      <c r="P40" s="204"/>
      <c r="Q40" s="205"/>
      <c r="R40" s="204"/>
      <c r="S40" s="205"/>
      <c r="T40" s="204"/>
      <c r="U40" s="205"/>
      <c r="V40" s="204"/>
      <c r="W40" s="205"/>
      <c r="X40" s="204"/>
      <c r="Y40" s="205"/>
      <c r="Z40" s="204"/>
      <c r="AA40" s="205"/>
      <c r="AB40" s="204"/>
      <c r="AC40" s="205"/>
      <c r="AD40" s="204"/>
      <c r="AE40" s="205"/>
      <c r="AF40" s="204"/>
      <c r="AG40" s="205"/>
      <c r="AH40" s="204"/>
      <c r="AI40" s="205"/>
      <c r="AJ40" s="204"/>
      <c r="AK40" s="205"/>
      <c r="AL40" s="204"/>
      <c r="AM40" s="205"/>
      <c r="AN40" s="204"/>
      <c r="AO40" s="205"/>
      <c r="AP40" s="204"/>
      <c r="AQ40" s="205"/>
      <c r="AR40" s="204"/>
      <c r="AS40" s="205"/>
      <c r="AT40" s="204"/>
      <c r="AU40" s="205"/>
      <c r="AV40" s="204"/>
      <c r="AW40" s="205"/>
      <c r="AX40" s="204"/>
      <c r="AY40" s="205"/>
      <c r="AZ40" s="204"/>
      <c r="BA40" s="205"/>
      <c r="BB40" s="204"/>
      <c r="BC40" s="205"/>
      <c r="BD40" s="204"/>
      <c r="BE40" s="205"/>
      <c r="BF40" s="204"/>
      <c r="BG40" s="205"/>
      <c r="BH40" s="204"/>
      <c r="BI40" s="205"/>
      <c r="BK40" s="128" t="s">
        <v>215</v>
      </c>
      <c r="BL40" s="126">
        <f t="shared" si="8"/>
        <v>0</v>
      </c>
      <c r="BM40" s="125">
        <f t="shared" si="9"/>
        <v>0</v>
      </c>
      <c r="BN40" s="117"/>
      <c r="BO40" s="124" t="e">
        <f>BL40/B2</f>
        <v>#DIV/0!</v>
      </c>
      <c r="BP40" s="123" t="e">
        <f>BM40/B2</f>
        <v>#DIV/0!</v>
      </c>
    </row>
    <row r="41" spans="1:68" ht="17.149999999999999" customHeight="1" thickBot="1" x14ac:dyDescent="0.35">
      <c r="A41" s="129" t="s">
        <v>216</v>
      </c>
      <c r="B41" s="204"/>
      <c r="C41" s="205"/>
      <c r="D41" s="204"/>
      <c r="E41" s="205"/>
      <c r="F41" s="204"/>
      <c r="G41" s="205"/>
      <c r="H41" s="204"/>
      <c r="I41" s="205"/>
      <c r="J41" s="204"/>
      <c r="K41" s="205"/>
      <c r="L41" s="204"/>
      <c r="M41" s="205"/>
      <c r="N41" s="204"/>
      <c r="O41" s="205"/>
      <c r="P41" s="204"/>
      <c r="Q41" s="205"/>
      <c r="R41" s="204"/>
      <c r="S41" s="205"/>
      <c r="T41" s="204"/>
      <c r="U41" s="205"/>
      <c r="V41" s="204"/>
      <c r="W41" s="205"/>
      <c r="X41" s="204"/>
      <c r="Y41" s="205"/>
      <c r="Z41" s="204"/>
      <c r="AA41" s="205"/>
      <c r="AB41" s="204"/>
      <c r="AC41" s="205"/>
      <c r="AD41" s="204"/>
      <c r="AE41" s="205"/>
      <c r="AF41" s="204"/>
      <c r="AG41" s="205"/>
      <c r="AH41" s="204"/>
      <c r="AI41" s="205"/>
      <c r="AJ41" s="204"/>
      <c r="AK41" s="205"/>
      <c r="AL41" s="204"/>
      <c r="AM41" s="205"/>
      <c r="AN41" s="204"/>
      <c r="AO41" s="205"/>
      <c r="AP41" s="204"/>
      <c r="AQ41" s="205"/>
      <c r="AR41" s="204"/>
      <c r="AS41" s="205"/>
      <c r="AT41" s="204"/>
      <c r="AU41" s="205"/>
      <c r="AV41" s="204"/>
      <c r="AW41" s="205"/>
      <c r="AX41" s="204"/>
      <c r="AY41" s="205"/>
      <c r="AZ41" s="204"/>
      <c r="BA41" s="205"/>
      <c r="BB41" s="204"/>
      <c r="BC41" s="205"/>
      <c r="BD41" s="204"/>
      <c r="BE41" s="205"/>
      <c r="BF41" s="204"/>
      <c r="BG41" s="205"/>
      <c r="BH41" s="204"/>
      <c r="BI41" s="205"/>
      <c r="BK41" s="129" t="s">
        <v>217</v>
      </c>
      <c r="BL41" s="126">
        <f t="shared" si="8"/>
        <v>0</v>
      </c>
      <c r="BM41" s="125">
        <f t="shared" si="9"/>
        <v>0</v>
      </c>
      <c r="BN41" s="117"/>
      <c r="BO41" s="124" t="e">
        <f>BL41/B2</f>
        <v>#DIV/0!</v>
      </c>
      <c r="BP41" s="123" t="e">
        <f>BM41/B2</f>
        <v>#DIV/0!</v>
      </c>
    </row>
    <row r="42" spans="1:68" ht="17.149999999999999" customHeight="1" thickBot="1" x14ac:dyDescent="0.35">
      <c r="A42" s="128" t="s">
        <v>168</v>
      </c>
      <c r="B42" s="204"/>
      <c r="C42" s="205"/>
      <c r="D42" s="204"/>
      <c r="E42" s="205"/>
      <c r="F42" s="204"/>
      <c r="G42" s="205"/>
      <c r="H42" s="204"/>
      <c r="I42" s="205"/>
      <c r="J42" s="204"/>
      <c r="K42" s="205"/>
      <c r="L42" s="204"/>
      <c r="M42" s="205"/>
      <c r="N42" s="204"/>
      <c r="O42" s="205"/>
      <c r="P42" s="204"/>
      <c r="Q42" s="205"/>
      <c r="R42" s="204"/>
      <c r="S42" s="205"/>
      <c r="T42" s="204"/>
      <c r="U42" s="205"/>
      <c r="V42" s="204"/>
      <c r="W42" s="205"/>
      <c r="X42" s="204"/>
      <c r="Y42" s="205"/>
      <c r="Z42" s="204"/>
      <c r="AA42" s="205"/>
      <c r="AB42" s="204"/>
      <c r="AC42" s="205"/>
      <c r="AD42" s="204"/>
      <c r="AE42" s="205"/>
      <c r="AF42" s="204"/>
      <c r="AG42" s="205"/>
      <c r="AH42" s="204"/>
      <c r="AI42" s="205"/>
      <c r="AJ42" s="204"/>
      <c r="AK42" s="205"/>
      <c r="AL42" s="204"/>
      <c r="AM42" s="205"/>
      <c r="AN42" s="204"/>
      <c r="AO42" s="205"/>
      <c r="AP42" s="204"/>
      <c r="AQ42" s="205"/>
      <c r="AR42" s="204"/>
      <c r="AS42" s="205"/>
      <c r="AT42" s="204"/>
      <c r="AU42" s="205"/>
      <c r="AV42" s="204"/>
      <c r="AW42" s="205"/>
      <c r="AX42" s="204"/>
      <c r="AY42" s="205"/>
      <c r="AZ42" s="204"/>
      <c r="BA42" s="205"/>
      <c r="BB42" s="204"/>
      <c r="BC42" s="205"/>
      <c r="BD42" s="204"/>
      <c r="BE42" s="205"/>
      <c r="BF42" s="204"/>
      <c r="BG42" s="205"/>
      <c r="BH42" s="204"/>
      <c r="BI42" s="205"/>
      <c r="BK42" s="128" t="s">
        <v>218</v>
      </c>
      <c r="BL42" s="126">
        <f t="shared" si="8"/>
        <v>0</v>
      </c>
      <c r="BM42" s="125">
        <f t="shared" si="9"/>
        <v>0</v>
      </c>
      <c r="BN42" s="117"/>
      <c r="BO42" s="124" t="e">
        <f>BL42/B2</f>
        <v>#DIV/0!</v>
      </c>
      <c r="BP42" s="123" t="e">
        <f>BM42/B2</f>
        <v>#DIV/0!</v>
      </c>
    </row>
    <row r="43" spans="1:68" ht="17.149999999999999" customHeight="1" thickBot="1" x14ac:dyDescent="0.35">
      <c r="A43" s="128" t="s">
        <v>169</v>
      </c>
      <c r="B43" s="204"/>
      <c r="C43" s="205"/>
      <c r="D43" s="204"/>
      <c r="E43" s="205"/>
      <c r="F43" s="204"/>
      <c r="G43" s="205"/>
      <c r="H43" s="204"/>
      <c r="I43" s="205"/>
      <c r="J43" s="204"/>
      <c r="K43" s="205"/>
      <c r="L43" s="204"/>
      <c r="M43" s="205"/>
      <c r="N43" s="204"/>
      <c r="O43" s="205"/>
      <c r="P43" s="204"/>
      <c r="Q43" s="205"/>
      <c r="R43" s="204"/>
      <c r="S43" s="205"/>
      <c r="T43" s="204"/>
      <c r="U43" s="205"/>
      <c r="V43" s="204"/>
      <c r="W43" s="205"/>
      <c r="X43" s="204"/>
      <c r="Y43" s="205"/>
      <c r="Z43" s="204"/>
      <c r="AA43" s="205"/>
      <c r="AB43" s="204"/>
      <c r="AC43" s="205"/>
      <c r="AD43" s="204"/>
      <c r="AE43" s="205"/>
      <c r="AF43" s="204"/>
      <c r="AG43" s="205"/>
      <c r="AH43" s="204"/>
      <c r="AI43" s="205"/>
      <c r="AJ43" s="204"/>
      <c r="AK43" s="205"/>
      <c r="AL43" s="204"/>
      <c r="AM43" s="205"/>
      <c r="AN43" s="204"/>
      <c r="AO43" s="205"/>
      <c r="AP43" s="204"/>
      <c r="AQ43" s="205"/>
      <c r="AR43" s="204"/>
      <c r="AS43" s="205"/>
      <c r="AT43" s="204"/>
      <c r="AU43" s="205"/>
      <c r="AV43" s="204"/>
      <c r="AW43" s="205"/>
      <c r="AX43" s="204"/>
      <c r="AY43" s="205"/>
      <c r="AZ43" s="204"/>
      <c r="BA43" s="205"/>
      <c r="BB43" s="204"/>
      <c r="BC43" s="205"/>
      <c r="BD43" s="204"/>
      <c r="BE43" s="205"/>
      <c r="BF43" s="204"/>
      <c r="BG43" s="205"/>
      <c r="BH43" s="204"/>
      <c r="BI43" s="205"/>
      <c r="BK43" s="128" t="s">
        <v>219</v>
      </c>
      <c r="BL43" s="126">
        <f t="shared" si="8"/>
        <v>0</v>
      </c>
      <c r="BM43" s="125">
        <f t="shared" si="9"/>
        <v>0</v>
      </c>
      <c r="BN43" s="117"/>
      <c r="BO43" s="124" t="e">
        <f>BL43/B2</f>
        <v>#DIV/0!</v>
      </c>
      <c r="BP43" s="123" t="e">
        <f>BM43/B2</f>
        <v>#DIV/0!</v>
      </c>
    </row>
    <row r="44" spans="1:68" ht="17.149999999999999" customHeight="1" thickBot="1" x14ac:dyDescent="0.35">
      <c r="A44" s="127" t="s">
        <v>220</v>
      </c>
      <c r="B44" s="251"/>
      <c r="C44" s="252"/>
      <c r="D44" s="251"/>
      <c r="E44" s="252"/>
      <c r="F44" s="251"/>
      <c r="G44" s="252"/>
      <c r="H44" s="251"/>
      <c r="I44" s="252"/>
      <c r="J44" s="251"/>
      <c r="K44" s="252"/>
      <c r="L44" s="251"/>
      <c r="M44" s="252"/>
      <c r="N44" s="251"/>
      <c r="O44" s="252"/>
      <c r="P44" s="251"/>
      <c r="Q44" s="252"/>
      <c r="R44" s="251"/>
      <c r="S44" s="252"/>
      <c r="T44" s="251"/>
      <c r="U44" s="252"/>
      <c r="V44" s="251"/>
      <c r="W44" s="252"/>
      <c r="X44" s="251"/>
      <c r="Y44" s="252"/>
      <c r="Z44" s="251"/>
      <c r="AA44" s="252"/>
      <c r="AB44" s="251"/>
      <c r="AC44" s="252"/>
      <c r="AD44" s="251"/>
      <c r="AE44" s="252"/>
      <c r="AF44" s="251"/>
      <c r="AG44" s="252"/>
      <c r="AH44" s="251"/>
      <c r="AI44" s="252"/>
      <c r="AJ44" s="251"/>
      <c r="AK44" s="252"/>
      <c r="AL44" s="251"/>
      <c r="AM44" s="252"/>
      <c r="AN44" s="251"/>
      <c r="AO44" s="252"/>
      <c r="AP44" s="251"/>
      <c r="AQ44" s="252"/>
      <c r="AR44" s="251"/>
      <c r="AS44" s="252"/>
      <c r="AT44" s="251"/>
      <c r="AU44" s="252"/>
      <c r="AV44" s="251"/>
      <c r="AW44" s="252"/>
      <c r="AX44" s="251"/>
      <c r="AY44" s="252"/>
      <c r="AZ44" s="251"/>
      <c r="BA44" s="252"/>
      <c r="BB44" s="251"/>
      <c r="BC44" s="252"/>
      <c r="BD44" s="251"/>
      <c r="BE44" s="252"/>
      <c r="BF44" s="251"/>
      <c r="BG44" s="252"/>
      <c r="BH44" s="251"/>
      <c r="BI44" s="252"/>
      <c r="BK44" s="127" t="s">
        <v>221</v>
      </c>
      <c r="BL44" s="126">
        <f t="shared" si="8"/>
        <v>0</v>
      </c>
      <c r="BM44" s="125">
        <f t="shared" si="9"/>
        <v>0</v>
      </c>
      <c r="BN44" s="117"/>
      <c r="BO44" s="124" t="e">
        <f>BL44/B2</f>
        <v>#DIV/0!</v>
      </c>
      <c r="BP44" s="123" t="e">
        <f>BM44/B2</f>
        <v>#DIV/0!</v>
      </c>
    </row>
    <row r="45" spans="1:68" ht="17.149999999999999" customHeight="1" thickBot="1" x14ac:dyDescent="0.35">
      <c r="A45" s="253"/>
      <c r="B45" s="206"/>
      <c r="C45" s="207"/>
      <c r="D45" s="206"/>
      <c r="E45" s="207"/>
      <c r="F45" s="206"/>
      <c r="G45" s="207"/>
      <c r="H45" s="206"/>
      <c r="I45" s="207"/>
      <c r="J45" s="206"/>
      <c r="K45" s="207"/>
      <c r="L45" s="206"/>
      <c r="M45" s="207"/>
      <c r="N45" s="206"/>
      <c r="O45" s="207"/>
      <c r="P45" s="206"/>
      <c r="Q45" s="207"/>
      <c r="R45" s="206"/>
      <c r="S45" s="207"/>
      <c r="T45" s="206"/>
      <c r="U45" s="207"/>
      <c r="V45" s="206"/>
      <c r="W45" s="207"/>
      <c r="X45" s="206"/>
      <c r="Y45" s="207"/>
      <c r="Z45" s="206"/>
      <c r="AA45" s="207"/>
      <c r="AB45" s="206"/>
      <c r="AC45" s="207"/>
      <c r="AD45" s="206"/>
      <c r="AE45" s="207"/>
      <c r="AF45" s="206"/>
      <c r="AG45" s="207"/>
      <c r="AH45" s="206"/>
      <c r="AI45" s="207"/>
      <c r="AJ45" s="206"/>
      <c r="AK45" s="207"/>
      <c r="AL45" s="206"/>
      <c r="AM45" s="207"/>
      <c r="AN45" s="206"/>
      <c r="AO45" s="207"/>
      <c r="AP45" s="206"/>
      <c r="AQ45" s="207"/>
      <c r="AR45" s="206"/>
      <c r="AS45" s="207"/>
      <c r="AT45" s="206"/>
      <c r="AU45" s="207"/>
      <c r="AV45" s="206"/>
      <c r="AW45" s="207"/>
      <c r="AX45" s="206"/>
      <c r="AY45" s="207"/>
      <c r="AZ45" s="206"/>
      <c r="BA45" s="207"/>
      <c r="BB45" s="206"/>
      <c r="BC45" s="207"/>
      <c r="BD45" s="206"/>
      <c r="BE45" s="207"/>
      <c r="BF45" s="206"/>
      <c r="BG45" s="207"/>
      <c r="BH45" s="206"/>
      <c r="BI45" s="207"/>
      <c r="BK45" s="127"/>
      <c r="BL45" s="157"/>
      <c r="BM45" s="156"/>
      <c r="BN45" s="117"/>
      <c r="BO45" s="155"/>
      <c r="BP45" s="248"/>
    </row>
    <row r="46" spans="1:68" ht="17.149999999999999" customHeight="1" thickBot="1" x14ac:dyDescent="0.4">
      <c r="A46" s="249" t="s">
        <v>193</v>
      </c>
      <c r="B46" s="122">
        <f t="shared" ref="B46:AG46" si="10">SUM(B36:B44)</f>
        <v>0</v>
      </c>
      <c r="C46" s="122">
        <f t="shared" si="10"/>
        <v>0</v>
      </c>
      <c r="D46" s="122">
        <f t="shared" si="10"/>
        <v>0</v>
      </c>
      <c r="E46" s="122">
        <f t="shared" si="10"/>
        <v>0</v>
      </c>
      <c r="F46" s="122">
        <f t="shared" si="10"/>
        <v>0</v>
      </c>
      <c r="G46" s="122">
        <f t="shared" si="10"/>
        <v>0</v>
      </c>
      <c r="H46" s="122">
        <f t="shared" si="10"/>
        <v>0</v>
      </c>
      <c r="I46" s="122">
        <f t="shared" si="10"/>
        <v>0</v>
      </c>
      <c r="J46" s="122">
        <f t="shared" si="10"/>
        <v>0</v>
      </c>
      <c r="K46" s="122">
        <f t="shared" si="10"/>
        <v>0</v>
      </c>
      <c r="L46" s="122">
        <f t="shared" si="10"/>
        <v>0</v>
      </c>
      <c r="M46" s="122">
        <f t="shared" si="10"/>
        <v>0</v>
      </c>
      <c r="N46" s="122">
        <f t="shared" si="10"/>
        <v>0</v>
      </c>
      <c r="O46" s="122">
        <f t="shared" si="10"/>
        <v>0</v>
      </c>
      <c r="P46" s="122">
        <f t="shared" si="10"/>
        <v>0</v>
      </c>
      <c r="Q46" s="122">
        <f t="shared" si="10"/>
        <v>0</v>
      </c>
      <c r="R46" s="122">
        <f t="shared" si="10"/>
        <v>0</v>
      </c>
      <c r="S46" s="122">
        <f t="shared" si="10"/>
        <v>0</v>
      </c>
      <c r="T46" s="122">
        <f t="shared" si="10"/>
        <v>0</v>
      </c>
      <c r="U46" s="122">
        <f t="shared" si="10"/>
        <v>0</v>
      </c>
      <c r="V46" s="122">
        <f t="shared" si="10"/>
        <v>0</v>
      </c>
      <c r="W46" s="122">
        <f t="shared" si="10"/>
        <v>0</v>
      </c>
      <c r="X46" s="122">
        <f t="shared" si="10"/>
        <v>0</v>
      </c>
      <c r="Y46" s="122">
        <f t="shared" si="10"/>
        <v>0</v>
      </c>
      <c r="Z46" s="122">
        <f t="shared" si="10"/>
        <v>0</v>
      </c>
      <c r="AA46" s="122">
        <f t="shared" si="10"/>
        <v>0</v>
      </c>
      <c r="AB46" s="122">
        <f t="shared" si="10"/>
        <v>0</v>
      </c>
      <c r="AC46" s="122">
        <f t="shared" si="10"/>
        <v>0</v>
      </c>
      <c r="AD46" s="122">
        <f t="shared" si="10"/>
        <v>0</v>
      </c>
      <c r="AE46" s="122">
        <f t="shared" si="10"/>
        <v>0</v>
      </c>
      <c r="AF46" s="122">
        <f t="shared" si="10"/>
        <v>0</v>
      </c>
      <c r="AG46" s="122">
        <f t="shared" si="10"/>
        <v>0</v>
      </c>
      <c r="AH46" s="122">
        <f t="shared" ref="AH46:BI46" si="11">SUM(AH36:AH44)</f>
        <v>0</v>
      </c>
      <c r="AI46" s="122">
        <f t="shared" si="11"/>
        <v>0</v>
      </c>
      <c r="AJ46" s="122">
        <f t="shared" si="11"/>
        <v>0</v>
      </c>
      <c r="AK46" s="122">
        <f t="shared" si="11"/>
        <v>0</v>
      </c>
      <c r="AL46" s="122">
        <f t="shared" si="11"/>
        <v>0</v>
      </c>
      <c r="AM46" s="122">
        <f t="shared" si="11"/>
        <v>0</v>
      </c>
      <c r="AN46" s="122">
        <f t="shared" si="11"/>
        <v>0</v>
      </c>
      <c r="AO46" s="122">
        <f t="shared" si="11"/>
        <v>0</v>
      </c>
      <c r="AP46" s="122">
        <f t="shared" si="11"/>
        <v>0</v>
      </c>
      <c r="AQ46" s="122">
        <f t="shared" si="11"/>
        <v>0</v>
      </c>
      <c r="AR46" s="122">
        <f t="shared" si="11"/>
        <v>0</v>
      </c>
      <c r="AS46" s="122">
        <f t="shared" si="11"/>
        <v>0</v>
      </c>
      <c r="AT46" s="122">
        <f t="shared" si="11"/>
        <v>0</v>
      </c>
      <c r="AU46" s="122">
        <f t="shared" si="11"/>
        <v>0</v>
      </c>
      <c r="AV46" s="122">
        <f t="shared" si="11"/>
        <v>0</v>
      </c>
      <c r="AW46" s="122">
        <f t="shared" si="11"/>
        <v>0</v>
      </c>
      <c r="AX46" s="122">
        <f t="shared" si="11"/>
        <v>0</v>
      </c>
      <c r="AY46" s="122">
        <f t="shared" si="11"/>
        <v>0</v>
      </c>
      <c r="AZ46" s="122">
        <f t="shared" si="11"/>
        <v>0</v>
      </c>
      <c r="BA46" s="122">
        <f t="shared" si="11"/>
        <v>0</v>
      </c>
      <c r="BB46" s="122">
        <f t="shared" si="11"/>
        <v>0</v>
      </c>
      <c r="BC46" s="122">
        <f t="shared" si="11"/>
        <v>0</v>
      </c>
      <c r="BD46" s="122">
        <f t="shared" si="11"/>
        <v>0</v>
      </c>
      <c r="BE46" s="122">
        <f t="shared" si="11"/>
        <v>0</v>
      </c>
      <c r="BF46" s="122">
        <f t="shared" si="11"/>
        <v>0</v>
      </c>
      <c r="BG46" s="122">
        <f t="shared" si="11"/>
        <v>0</v>
      </c>
      <c r="BH46" s="122">
        <f t="shared" si="11"/>
        <v>0</v>
      </c>
      <c r="BI46" s="121">
        <f t="shared" si="11"/>
        <v>0</v>
      </c>
      <c r="BK46" s="120" t="s">
        <v>193</v>
      </c>
      <c r="BL46" s="119">
        <f t="shared" si="8"/>
        <v>0</v>
      </c>
      <c r="BM46" s="118">
        <f t="shared" si="9"/>
        <v>0</v>
      </c>
      <c r="BN46" s="117"/>
      <c r="BO46" s="116" t="e">
        <f>BL46/(9*B2)</f>
        <v>#DIV/0!</v>
      </c>
      <c r="BP46" s="115" t="e">
        <f>BM46/(9*B2)</f>
        <v>#DIV/0!</v>
      </c>
    </row>
    <row r="47" spans="1:68" ht="17.149999999999999" customHeight="1" thickBot="1" x14ac:dyDescent="0.35">
      <c r="A47" s="114" t="s">
        <v>173</v>
      </c>
      <c r="B47" s="461">
        <v>1</v>
      </c>
      <c r="C47" s="461"/>
      <c r="D47" s="461">
        <v>2</v>
      </c>
      <c r="E47" s="461"/>
      <c r="F47" s="461">
        <v>3</v>
      </c>
      <c r="G47" s="461"/>
      <c r="H47" s="461">
        <v>4</v>
      </c>
      <c r="I47" s="461"/>
      <c r="J47" s="461">
        <v>5</v>
      </c>
      <c r="K47" s="461"/>
      <c r="L47" s="461">
        <v>6</v>
      </c>
      <c r="M47" s="461"/>
      <c r="N47" s="461">
        <v>7</v>
      </c>
      <c r="O47" s="461"/>
      <c r="P47" s="461">
        <v>8</v>
      </c>
      <c r="Q47" s="461"/>
      <c r="R47" s="461">
        <v>9</v>
      </c>
      <c r="S47" s="461"/>
      <c r="T47" s="461">
        <v>10</v>
      </c>
      <c r="U47" s="461"/>
      <c r="V47" s="461">
        <v>11</v>
      </c>
      <c r="W47" s="461"/>
      <c r="X47" s="461">
        <v>12</v>
      </c>
      <c r="Y47" s="461"/>
      <c r="Z47" s="461">
        <v>13</v>
      </c>
      <c r="AA47" s="461"/>
      <c r="AB47" s="461">
        <v>14</v>
      </c>
      <c r="AC47" s="461"/>
      <c r="AD47" s="461">
        <v>15</v>
      </c>
      <c r="AE47" s="461"/>
      <c r="AF47" s="461">
        <v>16</v>
      </c>
      <c r="AG47" s="461"/>
      <c r="AH47" s="461">
        <v>17</v>
      </c>
      <c r="AI47" s="461"/>
      <c r="AJ47" s="461">
        <v>18</v>
      </c>
      <c r="AK47" s="461"/>
      <c r="AL47" s="461">
        <v>19</v>
      </c>
      <c r="AM47" s="461"/>
      <c r="AN47" s="461">
        <v>20</v>
      </c>
      <c r="AO47" s="461"/>
      <c r="AP47" s="461">
        <v>21</v>
      </c>
      <c r="AQ47" s="461"/>
      <c r="AR47" s="461">
        <v>22</v>
      </c>
      <c r="AS47" s="461"/>
      <c r="AT47" s="461">
        <v>23</v>
      </c>
      <c r="AU47" s="461"/>
      <c r="AV47" s="461">
        <v>24</v>
      </c>
      <c r="AW47" s="461"/>
      <c r="AX47" s="461">
        <v>25</v>
      </c>
      <c r="AY47" s="461"/>
      <c r="AZ47" s="461">
        <v>26</v>
      </c>
      <c r="BA47" s="461"/>
      <c r="BB47" s="461">
        <v>27</v>
      </c>
      <c r="BC47" s="461"/>
      <c r="BD47" s="461">
        <v>28</v>
      </c>
      <c r="BE47" s="461"/>
      <c r="BF47" s="461">
        <v>29</v>
      </c>
      <c r="BG47" s="461"/>
      <c r="BH47" s="461">
        <v>30</v>
      </c>
      <c r="BI47" s="486"/>
    </row>
    <row r="48" spans="1:68" ht="36" customHeight="1" thickBot="1" x14ac:dyDescent="0.3">
      <c r="A48" s="113" t="s">
        <v>222</v>
      </c>
      <c r="B48" s="476">
        <f>B6</f>
        <v>0</v>
      </c>
      <c r="C48" s="477"/>
      <c r="D48" s="477">
        <f>D6</f>
        <v>0</v>
      </c>
      <c r="E48" s="477"/>
      <c r="F48" s="477">
        <f>F6</f>
        <v>0</v>
      </c>
      <c r="G48" s="477"/>
      <c r="H48" s="477">
        <f>H6</f>
        <v>0</v>
      </c>
      <c r="I48" s="477"/>
      <c r="J48" s="477">
        <f>J6</f>
        <v>0</v>
      </c>
      <c r="K48" s="477"/>
      <c r="L48" s="477">
        <f>L6</f>
        <v>0</v>
      </c>
      <c r="M48" s="477"/>
      <c r="N48" s="477">
        <f>N6</f>
        <v>0</v>
      </c>
      <c r="O48" s="477"/>
      <c r="P48" s="477">
        <f>P6</f>
        <v>0</v>
      </c>
      <c r="Q48" s="477"/>
      <c r="R48" s="477">
        <f>R6</f>
        <v>0</v>
      </c>
      <c r="S48" s="477"/>
      <c r="T48" s="477">
        <f>T6</f>
        <v>0</v>
      </c>
      <c r="U48" s="477"/>
      <c r="V48" s="477">
        <f>V6</f>
        <v>0</v>
      </c>
      <c r="W48" s="477"/>
      <c r="X48" s="477">
        <f>X6</f>
        <v>0</v>
      </c>
      <c r="Y48" s="477"/>
      <c r="Z48" s="477">
        <f>Z6</f>
        <v>0</v>
      </c>
      <c r="AA48" s="477"/>
      <c r="AB48" s="477">
        <f>AB6</f>
        <v>0</v>
      </c>
      <c r="AC48" s="477"/>
      <c r="AD48" s="477">
        <f>AD6</f>
        <v>0</v>
      </c>
      <c r="AE48" s="477"/>
      <c r="AF48" s="477">
        <f>AF6</f>
        <v>0</v>
      </c>
      <c r="AG48" s="477"/>
      <c r="AH48" s="477">
        <f>AH6</f>
        <v>0</v>
      </c>
      <c r="AI48" s="477"/>
      <c r="AJ48" s="477">
        <f>AJ6</f>
        <v>0</v>
      </c>
      <c r="AK48" s="477"/>
      <c r="AL48" s="477">
        <f>AL6</f>
        <v>0</v>
      </c>
      <c r="AM48" s="477"/>
      <c r="AN48" s="477">
        <f>AN6</f>
        <v>0</v>
      </c>
      <c r="AO48" s="477"/>
      <c r="AP48" s="477">
        <f>AP6</f>
        <v>0</v>
      </c>
      <c r="AQ48" s="477"/>
      <c r="AR48" s="477">
        <f>AR6</f>
        <v>0</v>
      </c>
      <c r="AS48" s="477"/>
      <c r="AT48" s="477">
        <f>AT6</f>
        <v>0</v>
      </c>
      <c r="AU48" s="477"/>
      <c r="AV48" s="477">
        <f>AV6</f>
        <v>0</v>
      </c>
      <c r="AW48" s="477"/>
      <c r="AX48" s="477">
        <f>AX6</f>
        <v>0</v>
      </c>
      <c r="AY48" s="477"/>
      <c r="AZ48" s="477">
        <f>AZ6</f>
        <v>0</v>
      </c>
      <c r="BA48" s="477"/>
      <c r="BB48" s="477">
        <f>BB6</f>
        <v>0</v>
      </c>
      <c r="BC48" s="477"/>
      <c r="BD48" s="477">
        <f>BD6</f>
        <v>0</v>
      </c>
      <c r="BE48" s="477"/>
      <c r="BF48" s="477">
        <f>BF6</f>
        <v>0</v>
      </c>
      <c r="BG48" s="477"/>
      <c r="BH48" s="477">
        <f>BH6</f>
        <v>0</v>
      </c>
      <c r="BI48" s="484"/>
      <c r="BK48" s="483"/>
      <c r="BL48" s="483"/>
      <c r="BM48" s="483"/>
      <c r="BN48" s="112"/>
      <c r="BO48" s="111"/>
    </row>
    <row r="49" spans="1:63" ht="66.75" customHeight="1" thickBot="1" x14ac:dyDescent="0.3">
      <c r="A49" s="110"/>
      <c r="B49" s="478"/>
      <c r="C49" s="479"/>
      <c r="D49" s="479"/>
      <c r="E49" s="479"/>
      <c r="F49" s="479"/>
      <c r="G49" s="479"/>
      <c r="H49" s="479"/>
      <c r="I49" s="479"/>
      <c r="J49" s="479"/>
      <c r="K49" s="479"/>
      <c r="L49" s="479"/>
      <c r="M49" s="479"/>
      <c r="N49" s="479"/>
      <c r="O49" s="479"/>
      <c r="P49" s="479"/>
      <c r="Q49" s="479"/>
      <c r="R49" s="479"/>
      <c r="S49" s="479"/>
      <c r="T49" s="479"/>
      <c r="U49" s="479"/>
      <c r="V49" s="479"/>
      <c r="W49" s="479"/>
      <c r="X49" s="479"/>
      <c r="Y49" s="479"/>
      <c r="Z49" s="479"/>
      <c r="AA49" s="479"/>
      <c r="AB49" s="479"/>
      <c r="AC49" s="479"/>
      <c r="AD49" s="479"/>
      <c r="AE49" s="479"/>
      <c r="AF49" s="479"/>
      <c r="AG49" s="479"/>
      <c r="AH49" s="479"/>
      <c r="AI49" s="479"/>
      <c r="AJ49" s="479"/>
      <c r="AK49" s="479"/>
      <c r="AL49" s="479"/>
      <c r="AM49" s="479"/>
      <c r="AN49" s="479"/>
      <c r="AO49" s="479"/>
      <c r="AP49" s="479"/>
      <c r="AQ49" s="479"/>
      <c r="AR49" s="479"/>
      <c r="AS49" s="479"/>
      <c r="AT49" s="479"/>
      <c r="AU49" s="479"/>
      <c r="AV49" s="479"/>
      <c r="AW49" s="479"/>
      <c r="AX49" s="479"/>
      <c r="AY49" s="479"/>
      <c r="AZ49" s="479"/>
      <c r="BA49" s="479"/>
      <c r="BB49" s="479"/>
      <c r="BC49" s="479"/>
      <c r="BD49" s="479"/>
      <c r="BE49" s="479"/>
      <c r="BF49" s="479"/>
      <c r="BG49" s="479"/>
      <c r="BH49" s="479"/>
      <c r="BI49" s="485"/>
    </row>
    <row r="50" spans="1:63" ht="17.149999999999999" hidden="1" customHeight="1" thickBot="1" x14ac:dyDescent="0.4">
      <c r="BK50" s="109" t="s">
        <v>223</v>
      </c>
    </row>
    <row r="51" spans="1:63" ht="17.149999999999999" hidden="1" customHeight="1" thickBot="1" x14ac:dyDescent="0.3">
      <c r="BK51" s="109" t="s">
        <v>79</v>
      </c>
    </row>
    <row r="52" spans="1:63" ht="17.149999999999999" hidden="1" customHeight="1" thickBot="1" x14ac:dyDescent="0.4">
      <c r="BK52" s="109" t="s">
        <v>224</v>
      </c>
    </row>
  </sheetData>
  <mergeCells count="158">
    <mergeCell ref="BO8:BP8"/>
    <mergeCell ref="BB47:BC47"/>
    <mergeCell ref="BD47:BE47"/>
    <mergeCell ref="AX47:AY47"/>
    <mergeCell ref="AZ47:BA47"/>
    <mergeCell ref="AP48:AQ49"/>
    <mergeCell ref="AR48:AS49"/>
    <mergeCell ref="AT48:AU49"/>
    <mergeCell ref="AV48:AW49"/>
    <mergeCell ref="AX48:AY49"/>
    <mergeCell ref="AZ48:BA49"/>
    <mergeCell ref="BB48:BC49"/>
    <mergeCell ref="AR47:AS47"/>
    <mergeCell ref="AL48:AM49"/>
    <mergeCell ref="AN48:AO49"/>
    <mergeCell ref="BK7:BM7"/>
    <mergeCell ref="BK48:BM48"/>
    <mergeCell ref="BF48:BG49"/>
    <mergeCell ref="BH48:BI49"/>
    <mergeCell ref="BF47:BG47"/>
    <mergeCell ref="BD6:BE7"/>
    <mergeCell ref="BF6:BG7"/>
    <mergeCell ref="BH6:BI7"/>
    <mergeCell ref="BH47:BI47"/>
    <mergeCell ref="BD48:BE49"/>
    <mergeCell ref="T48:U49"/>
    <mergeCell ref="V48:W49"/>
    <mergeCell ref="X48:Y49"/>
    <mergeCell ref="Z48:AA49"/>
    <mergeCell ref="AB48:AC49"/>
    <mergeCell ref="AD48:AE49"/>
    <mergeCell ref="AF48:AG49"/>
    <mergeCell ref="AH48:AI49"/>
    <mergeCell ref="AJ48:AK49"/>
    <mergeCell ref="B48:C49"/>
    <mergeCell ref="D48:E49"/>
    <mergeCell ref="F48:G49"/>
    <mergeCell ref="H48:I49"/>
    <mergeCell ref="J48:K49"/>
    <mergeCell ref="L48:M49"/>
    <mergeCell ref="N48:O49"/>
    <mergeCell ref="P48:Q49"/>
    <mergeCell ref="R48:S49"/>
    <mergeCell ref="AT4:AU4"/>
    <mergeCell ref="AF6:AG7"/>
    <mergeCell ref="AH6:AI7"/>
    <mergeCell ref="AJ6:AK7"/>
    <mergeCell ref="AL6:AM7"/>
    <mergeCell ref="AN6:AO7"/>
    <mergeCell ref="AP6:AQ7"/>
    <mergeCell ref="AR6:AS7"/>
    <mergeCell ref="AT6:AU7"/>
    <mergeCell ref="AL4:AM4"/>
    <mergeCell ref="AH4:AI4"/>
    <mergeCell ref="AJ4:AK4"/>
    <mergeCell ref="AR5:AS5"/>
    <mergeCell ref="AT5:AU5"/>
    <mergeCell ref="AP5:AQ5"/>
    <mergeCell ref="T4:U4"/>
    <mergeCell ref="B6:C7"/>
    <mergeCell ref="D6:E7"/>
    <mergeCell ref="F6:G7"/>
    <mergeCell ref="H6:I7"/>
    <mergeCell ref="J6:K7"/>
    <mergeCell ref="L6:M7"/>
    <mergeCell ref="N6:O7"/>
    <mergeCell ref="AR4:AS4"/>
    <mergeCell ref="P4:Q4"/>
    <mergeCell ref="AD4:AE4"/>
    <mergeCell ref="P6:Q7"/>
    <mergeCell ref="R6:S7"/>
    <mergeCell ref="J4:K4"/>
    <mergeCell ref="L4:M4"/>
    <mergeCell ref="N4:O4"/>
    <mergeCell ref="T6:U7"/>
    <mergeCell ref="AN4:AO4"/>
    <mergeCell ref="AP4:AQ4"/>
    <mergeCell ref="AB6:AC7"/>
    <mergeCell ref="AD6:AE7"/>
    <mergeCell ref="B5:C5"/>
    <mergeCell ref="D5:E5"/>
    <mergeCell ref="F5:G5"/>
    <mergeCell ref="BH4:BI4"/>
    <mergeCell ref="BD4:BE4"/>
    <mergeCell ref="BF4:BG4"/>
    <mergeCell ref="AV4:AW4"/>
    <mergeCell ref="AX4:AY4"/>
    <mergeCell ref="AZ4:BA4"/>
    <mergeCell ref="BB4:BC4"/>
    <mergeCell ref="AZ6:BA7"/>
    <mergeCell ref="BB6:BC7"/>
    <mergeCell ref="AV6:AW7"/>
    <mergeCell ref="AX6:AY7"/>
    <mergeCell ref="AV5:AW5"/>
    <mergeCell ref="AX5:AY5"/>
    <mergeCell ref="AZ5:BA5"/>
    <mergeCell ref="BB5:BC5"/>
    <mergeCell ref="BD5:BE5"/>
    <mergeCell ref="BF5:BG5"/>
    <mergeCell ref="BH5:BI5"/>
    <mergeCell ref="A20:E20"/>
    <mergeCell ref="V47:W47"/>
    <mergeCell ref="X47:Y47"/>
    <mergeCell ref="Z47:AA47"/>
    <mergeCell ref="L1:AP1"/>
    <mergeCell ref="B47:C47"/>
    <mergeCell ref="D47:E47"/>
    <mergeCell ref="F47:G47"/>
    <mergeCell ref="B8:BC8"/>
    <mergeCell ref="F20:BB20"/>
    <mergeCell ref="B4:C4"/>
    <mergeCell ref="D4:E4"/>
    <mergeCell ref="F4:G4"/>
    <mergeCell ref="H4:I4"/>
    <mergeCell ref="R4:S4"/>
    <mergeCell ref="AN47:AO47"/>
    <mergeCell ref="V4:W4"/>
    <mergeCell ref="X4:Y4"/>
    <mergeCell ref="Z4:AA4"/>
    <mergeCell ref="AB4:AC4"/>
    <mergeCell ref="V6:W7"/>
    <mergeCell ref="X6:Y7"/>
    <mergeCell ref="Z6:AA7"/>
    <mergeCell ref="AF4:AG4"/>
    <mergeCell ref="H47:I47"/>
    <mergeCell ref="J47:K47"/>
    <mergeCell ref="L47:M47"/>
    <mergeCell ref="N47:O47"/>
    <mergeCell ref="AT47:AU47"/>
    <mergeCell ref="AV47:AW47"/>
    <mergeCell ref="AD47:AE47"/>
    <mergeCell ref="AF47:AG47"/>
    <mergeCell ref="AH47:AI47"/>
    <mergeCell ref="AJ47:AK47"/>
    <mergeCell ref="P47:Q47"/>
    <mergeCell ref="R47:S47"/>
    <mergeCell ref="T47:U47"/>
    <mergeCell ref="AP47:AQ47"/>
    <mergeCell ref="AB47:AC47"/>
    <mergeCell ref="AL47:AM47"/>
    <mergeCell ref="A6:A7"/>
    <mergeCell ref="Z5:AA5"/>
    <mergeCell ref="AB5:AC5"/>
    <mergeCell ref="AD5:AE5"/>
    <mergeCell ref="AF5:AG5"/>
    <mergeCell ref="AH5:AI5"/>
    <mergeCell ref="AJ5:AK5"/>
    <mergeCell ref="AL5:AM5"/>
    <mergeCell ref="AN5:AO5"/>
    <mergeCell ref="H5:I5"/>
    <mergeCell ref="J5:K5"/>
    <mergeCell ref="L5:M5"/>
    <mergeCell ref="N5:O5"/>
    <mergeCell ref="P5:Q5"/>
    <mergeCell ref="R5:S5"/>
    <mergeCell ref="T5:U5"/>
    <mergeCell ref="V5:W5"/>
    <mergeCell ref="X5:Y5"/>
  </mergeCells>
  <dataValidations count="7">
    <dataValidation type="whole" operator="equal" allowBlank="1" showInputMessage="1" showErrorMessage="1" error="Please enter a &quot;1&quot; into the space to signify complaince status." prompt="Remember...use a 1 to check each appropriate box!" sqref="C10" xr:uid="{00000000-0002-0000-0400-000003000000}">
      <formula1>1</formula1>
    </dataValidation>
    <dataValidation type="whole" operator="equal" allowBlank="1" showInputMessage="1" showErrorMessage="1" error="Enter a &quot;1&quot; into this space to signify compliance." sqref="B36:BI45" xr:uid="{00000000-0002-0000-0400-000002000000}">
      <formula1>1</formula1>
    </dataValidation>
    <dataValidation type="whole" operator="equal" allowBlank="1" showInputMessage="1" showErrorMessage="1" error="Enter a &quot;1&quot;  into this space to signify compliance." sqref="B22:BI33" xr:uid="{00000000-0002-0000-0400-000001000000}">
      <formula1>1</formula1>
    </dataValidation>
    <dataValidation type="whole" operator="equal" allowBlank="1" showInputMessage="1" showErrorMessage="1" error="Please enter a &quot;1&quot; into the space to signify complaince status." sqref="D10:BI17 B11:C17" xr:uid="{00000000-0002-0000-0400-000000000000}">
      <formula1>1</formula1>
    </dataValidation>
    <dataValidation type="whole" operator="equal" allowBlank="1" showInputMessage="1" showErrorMessage="1" error="Please enter a &quot;1&quot; into the space to signify complaince status." prompt="Remember to use a 1 in each appropriate box. Make sure to change the total # of files reviewed at the top of the page. Use notes if available. Use comments for older versions of excel." sqref="B10" xr:uid="{8F087538-E3AF-460E-B269-D968DA19B71C}">
      <formula1>1</formula1>
    </dataValidation>
    <dataValidation type="whole" operator="equal" allowBlank="1" showInputMessage="1" showErrorMessage="1" error="Entering data into this block requires spreadsheet formula update!!!" sqref="B18:BI18" xr:uid="{00000000-0002-0000-0400-000005000000}">
      <formula1>0</formula1>
    </dataValidation>
    <dataValidation type="whole" operator="equal" allowBlank="1" showInputMessage="1" showErrorMessage="1" sqref="BL18:BM18" xr:uid="{00000000-0002-0000-0400-000004000000}">
      <formula1>0</formula1>
    </dataValidation>
  </dataValidations>
  <printOptions horizontalCentered="1" verticalCentered="1"/>
  <pageMargins left="0.25" right="0.25" top="0.75" bottom="0.75" header="0.3" footer="0.3"/>
  <pageSetup scale="67" fitToHeight="2"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6E933-1872-4192-8202-0E35C4D4B7F6}">
  <sheetPr>
    <pageSetUpPr fitToPage="1"/>
  </sheetPr>
  <dimension ref="A1:AK99"/>
  <sheetViews>
    <sheetView zoomScaleNormal="100" workbookViewId="0">
      <selection activeCell="E34" sqref="E34:G43"/>
    </sheetView>
  </sheetViews>
  <sheetFormatPr defaultColWidth="9.1796875" defaultRowHeight="16" customHeight="1" x14ac:dyDescent="0.25"/>
  <cols>
    <col min="1" max="1" width="43.1796875" style="168" customWidth="1"/>
    <col min="2" max="2" width="4.81640625" style="168" customWidth="1"/>
    <col min="3" max="3" width="4.7265625" style="168" customWidth="1"/>
    <col min="4" max="4" width="7.7265625" style="168" customWidth="1"/>
    <col min="5" max="5" width="27.54296875" style="168" customWidth="1"/>
    <col min="6" max="6" width="8.1796875" style="168" customWidth="1"/>
    <col min="7" max="7" width="27.26953125" style="168" customWidth="1"/>
    <col min="8" max="16384" width="9.1796875" style="168"/>
  </cols>
  <sheetData>
    <row r="1" spans="1:7" ht="16" customHeight="1" x14ac:dyDescent="0.25">
      <c r="A1" s="538" t="s">
        <v>225</v>
      </c>
      <c r="B1" s="539"/>
      <c r="C1" s="539"/>
      <c r="D1" s="539"/>
      <c r="E1" s="539"/>
      <c r="F1" s="540"/>
      <c r="G1" s="540"/>
    </row>
    <row r="2" spans="1:7" ht="16" customHeight="1" thickBot="1" x14ac:dyDescent="0.3">
      <c r="A2" s="541"/>
      <c r="B2" s="541"/>
      <c r="C2" s="541"/>
      <c r="D2" s="541"/>
      <c r="E2" s="541"/>
      <c r="F2" s="541"/>
      <c r="G2" s="541"/>
    </row>
    <row r="3" spans="1:7" ht="16" customHeight="1" thickBot="1" x14ac:dyDescent="0.35">
      <c r="A3" s="257" t="s">
        <v>226</v>
      </c>
      <c r="B3" s="553"/>
      <c r="C3" s="554"/>
      <c r="D3" s="554"/>
      <c r="E3" s="554"/>
      <c r="F3" s="554"/>
      <c r="G3" s="555"/>
    </row>
    <row r="4" spans="1:7" ht="16" customHeight="1" thickBot="1" x14ac:dyDescent="0.35">
      <c r="A4" s="257" t="s">
        <v>227</v>
      </c>
      <c r="B4" s="550"/>
      <c r="C4" s="551"/>
      <c r="D4" s="551"/>
      <c r="E4" s="552"/>
      <c r="F4" s="256" t="s">
        <v>8</v>
      </c>
      <c r="G4" s="258"/>
    </row>
    <row r="5" spans="1:7" ht="16" customHeight="1" thickBot="1" x14ac:dyDescent="0.3">
      <c r="A5" s="545" t="s">
        <v>177</v>
      </c>
      <c r="B5" s="549"/>
      <c r="C5" s="549"/>
      <c r="D5" s="549"/>
      <c r="E5" s="547"/>
      <c r="F5" s="547"/>
      <c r="G5" s="548"/>
    </row>
    <row r="6" spans="1:7" ht="16" customHeight="1" thickBot="1" x14ac:dyDescent="0.3">
      <c r="A6" s="261" t="s">
        <v>10</v>
      </c>
      <c r="B6" s="190" t="s">
        <v>180</v>
      </c>
      <c r="C6" s="190" t="s">
        <v>181</v>
      </c>
      <c r="D6" s="190" t="s">
        <v>228</v>
      </c>
      <c r="E6" s="542" t="s">
        <v>14</v>
      </c>
      <c r="F6" s="543"/>
      <c r="G6" s="544"/>
    </row>
    <row r="7" spans="1:7" ht="16" customHeight="1" thickBot="1" x14ac:dyDescent="0.3">
      <c r="A7" s="189" t="s">
        <v>140</v>
      </c>
      <c r="B7" s="208">
        <f>'File Review Data Tables'!BL10</f>
        <v>0</v>
      </c>
      <c r="C7" s="187">
        <f>'File Review Data Tables'!BM10</f>
        <v>0</v>
      </c>
      <c r="D7" s="174">
        <f>B7/1</f>
        <v>0</v>
      </c>
      <c r="E7" s="521"/>
      <c r="F7" s="530"/>
      <c r="G7" s="531"/>
    </row>
    <row r="8" spans="1:7" ht="16" customHeight="1" thickBot="1" x14ac:dyDescent="0.3">
      <c r="A8" s="189" t="s">
        <v>141</v>
      </c>
      <c r="B8" s="188">
        <f>'File Review Data Tables'!BL11</f>
        <v>0</v>
      </c>
      <c r="C8" s="187">
        <f>'File Review Data Tables'!BM11</f>
        <v>0</v>
      </c>
      <c r="D8" s="174">
        <f t="shared" ref="D8:D15" si="0">B8/1</f>
        <v>0</v>
      </c>
      <c r="E8" s="532"/>
      <c r="F8" s="533"/>
      <c r="G8" s="534"/>
    </row>
    <row r="9" spans="1:7" ht="16" customHeight="1" thickBot="1" x14ac:dyDescent="0.3">
      <c r="A9" s="189" t="s">
        <v>142</v>
      </c>
      <c r="B9" s="188">
        <f>'File Review Data Tables'!BL12</f>
        <v>0</v>
      </c>
      <c r="C9" s="187">
        <f>'File Review Data Tables'!BM12</f>
        <v>0</v>
      </c>
      <c r="D9" s="174">
        <f t="shared" si="0"/>
        <v>0</v>
      </c>
      <c r="E9" s="532"/>
      <c r="F9" s="533"/>
      <c r="G9" s="534"/>
    </row>
    <row r="10" spans="1:7" ht="16" customHeight="1" thickBot="1" x14ac:dyDescent="0.3">
      <c r="A10" s="189" t="s">
        <v>143</v>
      </c>
      <c r="B10" s="188">
        <f>'File Review Data Tables'!BL13</f>
        <v>0</v>
      </c>
      <c r="C10" s="187">
        <f>'File Review Data Tables'!BM13</f>
        <v>0</v>
      </c>
      <c r="D10" s="174">
        <f t="shared" si="0"/>
        <v>0</v>
      </c>
      <c r="E10" s="532"/>
      <c r="F10" s="533"/>
      <c r="G10" s="534"/>
    </row>
    <row r="11" spans="1:7" ht="16" customHeight="1" thickBot="1" x14ac:dyDescent="0.3">
      <c r="A11" s="189" t="s">
        <v>144</v>
      </c>
      <c r="B11" s="188">
        <f>'File Review Data Tables'!BL14</f>
        <v>0</v>
      </c>
      <c r="C11" s="187">
        <f>'File Review Data Tables'!BM14</f>
        <v>0</v>
      </c>
      <c r="D11" s="174">
        <f t="shared" si="0"/>
        <v>0</v>
      </c>
      <c r="E11" s="532"/>
      <c r="F11" s="533"/>
      <c r="G11" s="534"/>
    </row>
    <row r="12" spans="1:7" ht="16" customHeight="1" thickBot="1" x14ac:dyDescent="0.3">
      <c r="A12" s="189" t="s">
        <v>229</v>
      </c>
      <c r="B12" s="188">
        <f>'File Review Data Tables'!BL15</f>
        <v>0</v>
      </c>
      <c r="C12" s="187">
        <f>'File Review Data Tables'!BM15</f>
        <v>0</v>
      </c>
      <c r="D12" s="174">
        <f t="shared" si="0"/>
        <v>0</v>
      </c>
      <c r="E12" s="532"/>
      <c r="F12" s="533"/>
      <c r="G12" s="534"/>
    </row>
    <row r="13" spans="1:7" ht="16" customHeight="1" thickBot="1" x14ac:dyDescent="0.3">
      <c r="A13" s="189" t="s">
        <v>146</v>
      </c>
      <c r="B13" s="188">
        <f>'File Review Data Tables'!BL16</f>
        <v>0</v>
      </c>
      <c r="C13" s="187">
        <f>'File Review Data Tables'!BM16</f>
        <v>0</v>
      </c>
      <c r="D13" s="174">
        <f t="shared" si="0"/>
        <v>0</v>
      </c>
      <c r="E13" s="532"/>
      <c r="F13" s="533"/>
      <c r="G13" s="534"/>
    </row>
    <row r="14" spans="1:7" ht="16" customHeight="1" thickBot="1" x14ac:dyDescent="0.3">
      <c r="A14" s="189" t="s">
        <v>147</v>
      </c>
      <c r="B14" s="188">
        <f>'File Review Data Tables'!BL17</f>
        <v>0</v>
      </c>
      <c r="C14" s="187">
        <f>'File Review Data Tables'!BM17</f>
        <v>0</v>
      </c>
      <c r="D14" s="174">
        <f t="shared" si="0"/>
        <v>0</v>
      </c>
      <c r="E14" s="532"/>
      <c r="F14" s="533"/>
      <c r="G14" s="534"/>
    </row>
    <row r="15" spans="1:7" ht="16" customHeight="1" thickBot="1" x14ac:dyDescent="0.3">
      <c r="A15" s="189"/>
      <c r="B15" s="188"/>
      <c r="C15" s="187"/>
      <c r="D15" s="174">
        <f t="shared" si="0"/>
        <v>0</v>
      </c>
      <c r="E15" s="532"/>
      <c r="F15" s="533"/>
      <c r="G15" s="534"/>
    </row>
    <row r="16" spans="1:7" ht="16" customHeight="1" thickBot="1" x14ac:dyDescent="0.3">
      <c r="A16" s="184" t="s">
        <v>230</v>
      </c>
      <c r="B16" s="186">
        <f>SUM(B7:B15)</f>
        <v>0</v>
      </c>
      <c r="C16" s="185">
        <f>SUM(C7:C15)</f>
        <v>0</v>
      </c>
      <c r="D16" s="174">
        <f>SUM(D7:D15)/8</f>
        <v>0</v>
      </c>
      <c r="E16" s="535"/>
      <c r="F16" s="536"/>
      <c r="G16" s="537"/>
    </row>
    <row r="17" spans="1:37" ht="16" customHeight="1" thickBot="1" x14ac:dyDescent="0.3">
      <c r="A17" s="545" t="s">
        <v>194</v>
      </c>
      <c r="B17" s="546"/>
      <c r="C17" s="546"/>
      <c r="D17" s="546"/>
      <c r="E17" s="547"/>
      <c r="F17" s="547"/>
      <c r="G17" s="548"/>
    </row>
    <row r="18" spans="1:37" s="169" customFormat="1" ht="16" customHeight="1" thickBot="1" x14ac:dyDescent="0.3">
      <c r="A18" s="261" t="s">
        <v>149</v>
      </c>
      <c r="B18" s="183" t="s">
        <v>180</v>
      </c>
      <c r="C18" s="183" t="s">
        <v>181</v>
      </c>
      <c r="D18" s="209" t="s">
        <v>228</v>
      </c>
      <c r="E18" s="489" t="s">
        <v>14</v>
      </c>
      <c r="F18" s="490"/>
      <c r="G18" s="491"/>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row>
    <row r="19" spans="1:37" s="169" customFormat="1" ht="16" customHeight="1" thickBot="1" x14ac:dyDescent="0.3">
      <c r="A19" s="178" t="s">
        <v>150</v>
      </c>
      <c r="B19" s="176">
        <f>'File Review Data Tables'!BL22</f>
        <v>0</v>
      </c>
      <c r="C19" s="175">
        <f>'File Review Data Tables'!BM22</f>
        <v>0</v>
      </c>
      <c r="D19" s="174">
        <f t="shared" ref="D19:D29" si="1">B19/1</f>
        <v>0</v>
      </c>
      <c r="E19" s="521"/>
      <c r="F19" s="522"/>
      <c r="G19" s="523"/>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row>
    <row r="20" spans="1:37" ht="16" customHeight="1" thickBot="1" x14ac:dyDescent="0.3">
      <c r="A20" s="178" t="s">
        <v>151</v>
      </c>
      <c r="B20" s="176">
        <f>'File Review Data Tables'!BL23</f>
        <v>0</v>
      </c>
      <c r="C20" s="175">
        <f>'File Review Data Tables'!BM23</f>
        <v>0</v>
      </c>
      <c r="D20" s="174">
        <f t="shared" si="1"/>
        <v>0</v>
      </c>
      <c r="E20" s="524"/>
      <c r="F20" s="525"/>
      <c r="G20" s="526"/>
    </row>
    <row r="21" spans="1:37" ht="16" customHeight="1" thickBot="1" x14ac:dyDescent="0.3">
      <c r="A21" s="178" t="s">
        <v>152</v>
      </c>
      <c r="B21" s="176">
        <f>'File Review Data Tables'!BL24</f>
        <v>0</v>
      </c>
      <c r="C21" s="175">
        <f>'File Review Data Tables'!BM24</f>
        <v>0</v>
      </c>
      <c r="D21" s="174">
        <f t="shared" si="1"/>
        <v>0</v>
      </c>
      <c r="E21" s="524"/>
      <c r="F21" s="525"/>
      <c r="G21" s="526"/>
    </row>
    <row r="22" spans="1:37" ht="16" customHeight="1" thickBot="1" x14ac:dyDescent="0.3">
      <c r="A22" s="178" t="s">
        <v>153</v>
      </c>
      <c r="B22" s="176">
        <f>'File Review Data Tables'!BL25</f>
        <v>0</v>
      </c>
      <c r="C22" s="175">
        <f>'File Review Data Tables'!BM25</f>
        <v>0</v>
      </c>
      <c r="D22" s="174">
        <f t="shared" si="1"/>
        <v>0</v>
      </c>
      <c r="E22" s="524"/>
      <c r="F22" s="525"/>
      <c r="G22" s="526"/>
    </row>
    <row r="23" spans="1:37" ht="16" customHeight="1" thickBot="1" x14ac:dyDescent="0.3">
      <c r="A23" s="178" t="s">
        <v>231</v>
      </c>
      <c r="B23" s="176">
        <f>'File Review Data Tables'!BL26</f>
        <v>0</v>
      </c>
      <c r="C23" s="175">
        <f>'File Review Data Tables'!BM26</f>
        <v>0</v>
      </c>
      <c r="D23" s="174">
        <f t="shared" si="1"/>
        <v>0</v>
      </c>
      <c r="E23" s="524"/>
      <c r="F23" s="525"/>
      <c r="G23" s="526"/>
    </row>
    <row r="24" spans="1:37" ht="16" customHeight="1" thickBot="1" x14ac:dyDescent="0.3">
      <c r="A24" s="178" t="s">
        <v>155</v>
      </c>
      <c r="B24" s="176">
        <f>'File Review Data Tables'!BL27</f>
        <v>0</v>
      </c>
      <c r="C24" s="175">
        <f>'File Review Data Tables'!BM27</f>
        <v>0</v>
      </c>
      <c r="D24" s="174">
        <f t="shared" si="1"/>
        <v>0</v>
      </c>
      <c r="E24" s="524"/>
      <c r="F24" s="525"/>
      <c r="G24" s="526"/>
    </row>
    <row r="25" spans="1:37" ht="16" customHeight="1" thickBot="1" x14ac:dyDescent="0.3">
      <c r="A25" s="178" t="s">
        <v>156</v>
      </c>
      <c r="B25" s="176">
        <f>'File Review Data Tables'!BL28</f>
        <v>0</v>
      </c>
      <c r="C25" s="175">
        <f>'File Review Data Tables'!BM28</f>
        <v>0</v>
      </c>
      <c r="D25" s="174">
        <f t="shared" si="1"/>
        <v>0</v>
      </c>
      <c r="E25" s="524"/>
      <c r="F25" s="525"/>
      <c r="G25" s="526"/>
    </row>
    <row r="26" spans="1:37" ht="16" customHeight="1" thickBot="1" x14ac:dyDescent="0.3">
      <c r="A26" s="178" t="s">
        <v>232</v>
      </c>
      <c r="B26" s="176">
        <f>'File Review Data Tables'!BL29</f>
        <v>0</v>
      </c>
      <c r="C26" s="175">
        <f>'File Review Data Tables'!BM29</f>
        <v>0</v>
      </c>
      <c r="D26" s="174">
        <f t="shared" si="1"/>
        <v>0</v>
      </c>
      <c r="E26" s="524"/>
      <c r="F26" s="525"/>
      <c r="G26" s="526"/>
    </row>
    <row r="27" spans="1:37" ht="16" customHeight="1" thickBot="1" x14ac:dyDescent="0.3">
      <c r="A27" s="178" t="s">
        <v>158</v>
      </c>
      <c r="B27" s="176">
        <f>'File Review Data Tables'!BL30</f>
        <v>0</v>
      </c>
      <c r="C27" s="175">
        <f>'File Review Data Tables'!BM30</f>
        <v>0</v>
      </c>
      <c r="D27" s="174">
        <f t="shared" si="1"/>
        <v>0</v>
      </c>
      <c r="E27" s="524"/>
      <c r="F27" s="525"/>
      <c r="G27" s="526"/>
    </row>
    <row r="28" spans="1:37" ht="16" customHeight="1" thickBot="1" x14ac:dyDescent="0.3">
      <c r="A28" s="178" t="s">
        <v>206</v>
      </c>
      <c r="B28" s="176">
        <f>'File Review Data Tables'!BL31</f>
        <v>0</v>
      </c>
      <c r="C28" s="175">
        <f>'File Review Data Tables'!BM31</f>
        <v>0</v>
      </c>
      <c r="D28" s="174">
        <f t="shared" si="1"/>
        <v>0</v>
      </c>
      <c r="E28" s="524"/>
      <c r="F28" s="525"/>
      <c r="G28" s="526"/>
    </row>
    <row r="29" spans="1:37" ht="16" customHeight="1" thickBot="1" x14ac:dyDescent="0.3">
      <c r="A29" s="178" t="s">
        <v>160</v>
      </c>
      <c r="B29" s="176">
        <f>'File Review Data Tables'!BL32</f>
        <v>0</v>
      </c>
      <c r="C29" s="175">
        <f>'File Review Data Tables'!BM32</f>
        <v>0</v>
      </c>
      <c r="D29" s="174">
        <f t="shared" si="1"/>
        <v>0</v>
      </c>
      <c r="E29" s="524"/>
      <c r="F29" s="525"/>
      <c r="G29" s="526"/>
    </row>
    <row r="30" spans="1:37" ht="16" customHeight="1" thickBot="1" x14ac:dyDescent="0.3">
      <c r="A30" s="178"/>
      <c r="B30" s="176"/>
      <c r="C30" s="175"/>
      <c r="D30" s="174"/>
      <c r="E30" s="524"/>
      <c r="F30" s="525"/>
      <c r="G30" s="526"/>
    </row>
    <row r="31" spans="1:37" ht="16" customHeight="1" thickBot="1" x14ac:dyDescent="0.3">
      <c r="A31" s="184" t="s">
        <v>230</v>
      </c>
      <c r="B31" s="172">
        <f>SUM(B19:B29)</f>
        <v>0</v>
      </c>
      <c r="C31" s="171">
        <f>SUM(C19:C29)</f>
        <v>0</v>
      </c>
      <c r="D31" s="174">
        <f>SUM(D22:D30)/11</f>
        <v>0</v>
      </c>
      <c r="E31" s="527"/>
      <c r="F31" s="528"/>
      <c r="G31" s="529"/>
    </row>
    <row r="32" spans="1:37" s="169" customFormat="1" ht="16" customHeight="1" thickBot="1" x14ac:dyDescent="0.3">
      <c r="A32" s="261" t="s">
        <v>161</v>
      </c>
      <c r="B32" s="183" t="s">
        <v>180</v>
      </c>
      <c r="C32" s="183" t="s">
        <v>181</v>
      </c>
      <c r="D32" s="209" t="s">
        <v>228</v>
      </c>
      <c r="E32" s="182"/>
      <c r="F32" s="181"/>
      <c r="G32" s="180"/>
      <c r="H32" s="168"/>
      <c r="I32" s="168"/>
      <c r="J32" s="168"/>
      <c r="K32" s="168"/>
      <c r="L32" s="168"/>
      <c r="M32" s="168"/>
      <c r="N32" s="168"/>
      <c r="O32" s="168"/>
      <c r="P32" s="168"/>
      <c r="Q32" s="168"/>
      <c r="R32" s="168"/>
      <c r="S32" s="168"/>
      <c r="T32" s="168"/>
      <c r="U32" s="168"/>
      <c r="V32" s="168"/>
      <c r="W32" s="168"/>
      <c r="X32" s="168"/>
      <c r="Y32" s="168"/>
      <c r="Z32" s="168"/>
      <c r="AA32" s="168"/>
    </row>
    <row r="33" spans="1:7" ht="16" customHeight="1" thickBot="1" x14ac:dyDescent="0.3">
      <c r="A33" s="179" t="s">
        <v>162</v>
      </c>
      <c r="B33" s="176">
        <f>'File Review Data Tables'!BL36</f>
        <v>0</v>
      </c>
      <c r="C33" s="175">
        <f>'File Review Data Tables'!BM36</f>
        <v>0</v>
      </c>
      <c r="D33" s="174">
        <f t="shared" ref="D33:D41" si="2">B33/1</f>
        <v>0</v>
      </c>
      <c r="E33" s="489" t="s">
        <v>14</v>
      </c>
      <c r="F33" s="490"/>
      <c r="G33" s="491"/>
    </row>
    <row r="34" spans="1:7" ht="16" customHeight="1" thickBot="1" x14ac:dyDescent="0.3">
      <c r="A34" s="179" t="s">
        <v>163</v>
      </c>
      <c r="B34" s="176">
        <f>'File Review Data Tables'!BL37</f>
        <v>0</v>
      </c>
      <c r="C34" s="175">
        <f>'File Review Data Tables'!BM37</f>
        <v>0</v>
      </c>
      <c r="D34" s="174">
        <f t="shared" si="2"/>
        <v>0</v>
      </c>
      <c r="E34" s="492"/>
      <c r="F34" s="493"/>
      <c r="G34" s="494"/>
    </row>
    <row r="35" spans="1:7" ht="16" customHeight="1" thickBot="1" x14ac:dyDescent="0.3">
      <c r="A35" s="179" t="s">
        <v>211</v>
      </c>
      <c r="B35" s="176">
        <f>'File Review Data Tables'!BL38</f>
        <v>0</v>
      </c>
      <c r="C35" s="175">
        <f>'File Review Data Tables'!BM38</f>
        <v>0</v>
      </c>
      <c r="D35" s="174">
        <f t="shared" si="2"/>
        <v>0</v>
      </c>
      <c r="E35" s="495"/>
      <c r="F35" s="496"/>
      <c r="G35" s="497"/>
    </row>
    <row r="36" spans="1:7" ht="16" customHeight="1" thickBot="1" x14ac:dyDescent="0.3">
      <c r="A36" s="179" t="s">
        <v>213</v>
      </c>
      <c r="B36" s="176">
        <f>'File Review Data Tables'!BL39</f>
        <v>0</v>
      </c>
      <c r="C36" s="175">
        <f>'File Review Data Tables'!BM39</f>
        <v>0</v>
      </c>
      <c r="D36" s="174">
        <f t="shared" si="2"/>
        <v>0</v>
      </c>
      <c r="E36" s="495"/>
      <c r="F36" s="496"/>
      <c r="G36" s="497"/>
    </row>
    <row r="37" spans="1:7" ht="16" customHeight="1" thickBot="1" x14ac:dyDescent="0.3">
      <c r="A37" s="178" t="s">
        <v>166</v>
      </c>
      <c r="B37" s="176">
        <f>'File Review Data Tables'!BL40</f>
        <v>0</v>
      </c>
      <c r="C37" s="175">
        <f>'File Review Data Tables'!BM40</f>
        <v>0</v>
      </c>
      <c r="D37" s="174">
        <f t="shared" si="2"/>
        <v>0</v>
      </c>
      <c r="E37" s="495"/>
      <c r="F37" s="496"/>
      <c r="G37" s="497"/>
    </row>
    <row r="38" spans="1:7" ht="16" customHeight="1" thickBot="1" x14ac:dyDescent="0.3">
      <c r="A38" s="179" t="s">
        <v>216</v>
      </c>
      <c r="B38" s="176">
        <f>'File Review Data Tables'!BL41</f>
        <v>0</v>
      </c>
      <c r="C38" s="175">
        <f>'File Review Data Tables'!BM41</f>
        <v>0</v>
      </c>
      <c r="D38" s="174">
        <f t="shared" si="2"/>
        <v>0</v>
      </c>
      <c r="E38" s="495"/>
      <c r="F38" s="496"/>
      <c r="G38" s="497"/>
    </row>
    <row r="39" spans="1:7" ht="16" customHeight="1" thickBot="1" x14ac:dyDescent="0.3">
      <c r="A39" s="178" t="s">
        <v>168</v>
      </c>
      <c r="B39" s="176">
        <f>'File Review Data Tables'!BL42</f>
        <v>0</v>
      </c>
      <c r="C39" s="175">
        <f>'File Review Data Tables'!BM42</f>
        <v>0</v>
      </c>
      <c r="D39" s="174">
        <f t="shared" si="2"/>
        <v>0</v>
      </c>
      <c r="E39" s="495"/>
      <c r="F39" s="496"/>
      <c r="G39" s="497"/>
    </row>
    <row r="40" spans="1:7" ht="16" customHeight="1" thickBot="1" x14ac:dyDescent="0.3">
      <c r="A40" s="178" t="s">
        <v>169</v>
      </c>
      <c r="B40" s="176">
        <f>'File Review Data Tables'!BL43</f>
        <v>0</v>
      </c>
      <c r="C40" s="175">
        <f>'File Review Data Tables'!BM43</f>
        <v>0</v>
      </c>
      <c r="D40" s="174">
        <f t="shared" si="2"/>
        <v>0</v>
      </c>
      <c r="E40" s="495"/>
      <c r="F40" s="496"/>
      <c r="G40" s="497"/>
    </row>
    <row r="41" spans="1:7" ht="16" customHeight="1" thickBot="1" x14ac:dyDescent="0.3">
      <c r="A41" s="177" t="s">
        <v>220</v>
      </c>
      <c r="B41" s="176">
        <f>'File Review Data Tables'!BL44</f>
        <v>0</v>
      </c>
      <c r="C41" s="175">
        <f>'File Review Data Tables'!BM44</f>
        <v>0</v>
      </c>
      <c r="D41" s="174">
        <f t="shared" si="2"/>
        <v>0</v>
      </c>
      <c r="E41" s="495"/>
      <c r="F41" s="496"/>
      <c r="G41" s="497"/>
    </row>
    <row r="42" spans="1:7" ht="16" customHeight="1" thickBot="1" x14ac:dyDescent="0.3">
      <c r="A42" s="259"/>
      <c r="B42" s="176"/>
      <c r="C42" s="175"/>
      <c r="D42" s="260"/>
      <c r="E42" s="495"/>
      <c r="F42" s="496"/>
      <c r="G42" s="497"/>
    </row>
    <row r="43" spans="1:7" ht="16" customHeight="1" thickBot="1" x14ac:dyDescent="0.3">
      <c r="A43" s="173" t="s">
        <v>230</v>
      </c>
      <c r="B43" s="172">
        <f>SUM(B33:B41)</f>
        <v>0</v>
      </c>
      <c r="C43" s="171">
        <f>SUM(C33:C41)</f>
        <v>0</v>
      </c>
      <c r="D43" s="174">
        <f>SUM(D34:D42)/9</f>
        <v>0</v>
      </c>
      <c r="E43" s="498"/>
      <c r="F43" s="499"/>
      <c r="G43" s="500"/>
    </row>
    <row r="44" spans="1:7" ht="16" hidden="1" customHeight="1" thickBot="1" x14ac:dyDescent="0.3">
      <c r="A44" s="170" t="s">
        <v>233</v>
      </c>
      <c r="B44" s="516" t="e">
        <f>'[1]File Review Data Tables'!BO47</f>
        <v>#DIV/0!</v>
      </c>
      <c r="C44" s="517"/>
      <c r="D44" s="518"/>
      <c r="E44" s="519"/>
      <c r="F44" s="519"/>
      <c r="G44" s="520"/>
    </row>
    <row r="45" spans="1:7" ht="16" customHeight="1" thickBot="1" x14ac:dyDescent="0.35">
      <c r="A45" s="513"/>
      <c r="B45" s="514"/>
      <c r="C45" s="514"/>
      <c r="D45" s="514"/>
      <c r="E45" s="514"/>
      <c r="F45" s="514"/>
      <c r="G45" s="515"/>
    </row>
    <row r="46" spans="1:7" ht="16" customHeight="1" thickBot="1" x14ac:dyDescent="0.35">
      <c r="A46" s="501" t="s">
        <v>234</v>
      </c>
      <c r="B46" s="502"/>
      <c r="C46" s="502"/>
      <c r="D46" s="502"/>
      <c r="E46" s="502"/>
      <c r="F46" s="502"/>
      <c r="G46" s="503"/>
    </row>
    <row r="47" spans="1:7" ht="15.75" customHeight="1" x14ac:dyDescent="0.25">
      <c r="A47" s="504"/>
      <c r="B47" s="505"/>
      <c r="C47" s="505"/>
      <c r="D47" s="505"/>
      <c r="E47" s="505"/>
      <c r="F47" s="505"/>
      <c r="G47" s="506"/>
    </row>
    <row r="48" spans="1:7" ht="16" customHeight="1" x14ac:dyDescent="0.25">
      <c r="A48" s="507"/>
      <c r="B48" s="508"/>
      <c r="C48" s="508"/>
      <c r="D48" s="508"/>
      <c r="E48" s="508"/>
      <c r="F48" s="508"/>
      <c r="G48" s="509"/>
    </row>
    <row r="49" spans="1:7" ht="16" customHeight="1" x14ac:dyDescent="0.25">
      <c r="A49" s="507"/>
      <c r="B49" s="508"/>
      <c r="C49" s="508"/>
      <c r="D49" s="508"/>
      <c r="E49" s="508"/>
      <c r="F49" s="508"/>
      <c r="G49" s="509"/>
    </row>
    <row r="50" spans="1:7" ht="16" customHeight="1" x14ac:dyDescent="0.25">
      <c r="A50" s="507"/>
      <c r="B50" s="508"/>
      <c r="C50" s="508"/>
      <c r="D50" s="508"/>
      <c r="E50" s="508"/>
      <c r="F50" s="508"/>
      <c r="G50" s="509"/>
    </row>
    <row r="51" spans="1:7" ht="16" customHeight="1" x14ac:dyDescent="0.25">
      <c r="A51" s="507"/>
      <c r="B51" s="508"/>
      <c r="C51" s="508"/>
      <c r="D51" s="508"/>
      <c r="E51" s="508"/>
      <c r="F51" s="508"/>
      <c r="G51" s="509"/>
    </row>
    <row r="52" spans="1:7" ht="16" customHeight="1" x14ac:dyDescent="0.25">
      <c r="A52" s="507"/>
      <c r="B52" s="508"/>
      <c r="C52" s="508"/>
      <c r="D52" s="508"/>
      <c r="E52" s="508"/>
      <c r="F52" s="508"/>
      <c r="G52" s="509"/>
    </row>
    <row r="53" spans="1:7" ht="16" customHeight="1" x14ac:dyDescent="0.25">
      <c r="A53" s="507"/>
      <c r="B53" s="508"/>
      <c r="C53" s="508"/>
      <c r="D53" s="508"/>
      <c r="E53" s="508"/>
      <c r="F53" s="508"/>
      <c r="G53" s="509"/>
    </row>
    <row r="54" spans="1:7" ht="16" customHeight="1" x14ac:dyDescent="0.25">
      <c r="A54" s="507"/>
      <c r="B54" s="508"/>
      <c r="C54" s="508"/>
      <c r="D54" s="508"/>
      <c r="E54" s="508"/>
      <c r="F54" s="508"/>
      <c r="G54" s="509"/>
    </row>
    <row r="55" spans="1:7" ht="16" customHeight="1" x14ac:dyDescent="0.25">
      <c r="A55" s="507"/>
      <c r="B55" s="508"/>
      <c r="C55" s="508"/>
      <c r="D55" s="508"/>
      <c r="E55" s="508"/>
      <c r="F55" s="508"/>
      <c r="G55" s="509"/>
    </row>
    <row r="56" spans="1:7" ht="16" customHeight="1" x14ac:dyDescent="0.25">
      <c r="A56" s="507"/>
      <c r="B56" s="508"/>
      <c r="C56" s="508"/>
      <c r="D56" s="508"/>
      <c r="E56" s="508"/>
      <c r="F56" s="508"/>
      <c r="G56" s="509"/>
    </row>
    <row r="57" spans="1:7" ht="16" customHeight="1" x14ac:dyDescent="0.25">
      <c r="A57" s="507"/>
      <c r="B57" s="508"/>
      <c r="C57" s="508"/>
      <c r="D57" s="508"/>
      <c r="E57" s="508"/>
      <c r="F57" s="508"/>
      <c r="G57" s="509"/>
    </row>
    <row r="58" spans="1:7" ht="16" customHeight="1" x14ac:dyDescent="0.25">
      <c r="A58" s="507"/>
      <c r="B58" s="508"/>
      <c r="C58" s="508"/>
      <c r="D58" s="508"/>
      <c r="E58" s="508"/>
      <c r="F58" s="508"/>
      <c r="G58" s="509"/>
    </row>
    <row r="59" spans="1:7" ht="16" customHeight="1" thickBot="1" x14ac:dyDescent="0.3">
      <c r="A59" s="510"/>
      <c r="B59" s="511"/>
      <c r="C59" s="511"/>
      <c r="D59" s="511"/>
      <c r="E59" s="511"/>
      <c r="F59" s="511"/>
      <c r="G59" s="512"/>
    </row>
    <row r="63" spans="1:7" ht="15.75" customHeight="1" x14ac:dyDescent="0.25"/>
    <row r="72" ht="12.5" x14ac:dyDescent="0.25"/>
    <row r="80" ht="15.75" customHeight="1" x14ac:dyDescent="0.25"/>
    <row r="85" spans="1:27" s="169" customFormat="1" ht="16" customHeight="1" x14ac:dyDescent="0.25">
      <c r="A85" s="168"/>
      <c r="B85" s="168"/>
      <c r="C85" s="168"/>
      <c r="D85" s="168"/>
      <c r="E85" s="168"/>
      <c r="F85" s="168"/>
      <c r="G85" s="168"/>
      <c r="H85" s="168"/>
      <c r="I85" s="168"/>
      <c r="J85" s="168"/>
      <c r="K85" s="168"/>
      <c r="L85" s="168"/>
      <c r="M85" s="168"/>
      <c r="N85" s="168"/>
      <c r="O85" s="168"/>
      <c r="P85" s="168"/>
      <c r="Q85" s="168"/>
      <c r="R85" s="168"/>
      <c r="S85" s="168"/>
      <c r="T85" s="168"/>
      <c r="U85" s="168"/>
      <c r="V85" s="168"/>
      <c r="W85" s="168"/>
      <c r="X85" s="168"/>
      <c r="Y85" s="168"/>
      <c r="Z85" s="168"/>
      <c r="AA85" s="168"/>
    </row>
    <row r="90" spans="1:27" ht="12.5" x14ac:dyDescent="0.25"/>
    <row r="93" spans="1:27" s="169" customFormat="1" ht="16" customHeight="1" x14ac:dyDescent="0.25">
      <c r="A93" s="168"/>
      <c r="B93" s="168"/>
      <c r="C93" s="168"/>
      <c r="D93" s="168"/>
      <c r="E93" s="168"/>
      <c r="F93" s="168"/>
      <c r="G93" s="168"/>
      <c r="H93" s="168"/>
      <c r="I93" s="168"/>
      <c r="J93" s="168"/>
      <c r="K93" s="168"/>
      <c r="L93" s="168"/>
      <c r="M93" s="168"/>
      <c r="N93" s="168"/>
      <c r="O93" s="168"/>
      <c r="P93" s="168"/>
      <c r="Q93" s="168"/>
      <c r="R93" s="168"/>
      <c r="S93" s="168"/>
      <c r="T93" s="168"/>
      <c r="U93" s="168"/>
      <c r="V93" s="168"/>
      <c r="W93" s="168"/>
      <c r="X93" s="168"/>
      <c r="Y93" s="168"/>
      <c r="Z93" s="168"/>
      <c r="AA93" s="168"/>
    </row>
    <row r="94" spans="1:27" ht="12.5" x14ac:dyDescent="0.25"/>
    <row r="95" spans="1:27" ht="12.5" x14ac:dyDescent="0.25"/>
    <row r="96" spans="1:27" ht="12.5" x14ac:dyDescent="0.25"/>
    <row r="97" ht="12.5" x14ac:dyDescent="0.25"/>
    <row r="98" ht="12.5" x14ac:dyDescent="0.25"/>
    <row r="99" ht="12.5" x14ac:dyDescent="0.25"/>
  </sheetData>
  <mergeCells count="16">
    <mergeCell ref="E18:G18"/>
    <mergeCell ref="E19:G31"/>
    <mergeCell ref="E7:G16"/>
    <mergeCell ref="A1:G2"/>
    <mergeCell ref="E6:G6"/>
    <mergeCell ref="A17:G17"/>
    <mergeCell ref="A5:G5"/>
    <mergeCell ref="B4:E4"/>
    <mergeCell ref="B3:G3"/>
    <mergeCell ref="E33:G33"/>
    <mergeCell ref="E34:G43"/>
    <mergeCell ref="A46:G46"/>
    <mergeCell ref="A47:G59"/>
    <mergeCell ref="A45:G45"/>
    <mergeCell ref="B44:C44"/>
    <mergeCell ref="D44:G44"/>
  </mergeCells>
  <conditionalFormatting sqref="D7:D16">
    <cfRule type="cellIs" dxfId="4" priority="27" operator="lessThan">
      <formula>0.695</formula>
    </cfRule>
  </conditionalFormatting>
  <conditionalFormatting sqref="D19:D29">
    <cfRule type="cellIs" dxfId="3" priority="4" operator="lessThan">
      <formula>0.695</formula>
    </cfRule>
  </conditionalFormatting>
  <conditionalFormatting sqref="D31">
    <cfRule type="cellIs" dxfId="2" priority="3" operator="lessThan">
      <formula>0.695</formula>
    </cfRule>
  </conditionalFormatting>
  <conditionalFormatting sqref="D33:D41">
    <cfRule type="cellIs" dxfId="1" priority="2" operator="lessThan">
      <formula>0.695</formula>
    </cfRule>
  </conditionalFormatting>
  <conditionalFormatting sqref="D43">
    <cfRule type="cellIs" dxfId="0" priority="1" operator="lessThan">
      <formula>0.695</formula>
    </cfRule>
  </conditionalFormatting>
  <pageMargins left="0.5" right="0.5" top="0.5" bottom="0.5" header="0.5" footer="0.5"/>
  <pageSetup scale="77" fitToHeight="2"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e585f89-5e33-45ee-af8a-57055ebec09c" xsi:nil="true"/>
    <lcf76f155ced4ddcb4097134ff3c332f xmlns="f37af157-bfbc-457d-8837-3fcc50dd6ec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A50878A74DC8544B2C5C22468F47381" ma:contentTypeVersion="16" ma:contentTypeDescription="Create a new document." ma:contentTypeScope="" ma:versionID="87e4b37f6dcd9d2b904b3b971fd0a480">
  <xsd:schema xmlns:xsd="http://www.w3.org/2001/XMLSchema" xmlns:xs="http://www.w3.org/2001/XMLSchema" xmlns:p="http://schemas.microsoft.com/office/2006/metadata/properties" xmlns:ns2="f37af157-bfbc-457d-8837-3fcc50dd6ec1" xmlns:ns3="3e585f89-5e33-45ee-af8a-57055ebec09c" targetNamespace="http://schemas.microsoft.com/office/2006/metadata/properties" ma:root="true" ma:fieldsID="05ba464f84e85541fa2c72d00b6c09cf" ns2:_="" ns3:_="">
    <xsd:import namespace="f37af157-bfbc-457d-8837-3fcc50dd6ec1"/>
    <xsd:import namespace="3e585f89-5e33-45ee-af8a-57055ebec09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7af157-bfbc-457d-8837-3fcc50dd6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hidden="true"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hidden="true" ma:internalName="MediaServiceOCR" ma:readOnly="true">
      <xsd:simpleType>
        <xsd:restriction base="dms:Note"/>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087202cf-9d40-4b0c-a00e-32bccf5ae9a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e585f89-5e33-45ee-af8a-57055ebec09c"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21" nillable="true" ma:displayName="Taxonomy Catch All Column" ma:hidden="true" ma:list="{b8803d5c-146a-4d88-a328-fb9d2a800d1d}" ma:internalName="TaxCatchAll" ma:showField="CatchAllData" ma:web="3e585f89-5e33-45ee-af8a-57055ebec0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53D078-4C41-4C90-9DF8-6B2FE010BCDC}">
  <ds:schemaRefs>
    <ds:schemaRef ds:uri="http://schemas.microsoft.com/office/2006/metadata/properties"/>
    <ds:schemaRef ds:uri="http://schemas.microsoft.com/office/infopath/2007/PartnerControls"/>
    <ds:schemaRef ds:uri="3e585f89-5e33-45ee-af8a-57055ebec09c"/>
    <ds:schemaRef ds:uri="f37af157-bfbc-457d-8837-3fcc50dd6ec1"/>
  </ds:schemaRefs>
</ds:datastoreItem>
</file>

<file path=customXml/itemProps2.xml><?xml version="1.0" encoding="utf-8"?>
<ds:datastoreItem xmlns:ds="http://schemas.openxmlformats.org/officeDocument/2006/customXml" ds:itemID="{70ABD3BC-CF95-4DDA-AC42-B8ED3E9049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7af157-bfbc-457d-8837-3fcc50dd6ec1"/>
    <ds:schemaRef ds:uri="3e585f89-5e33-45ee-af8a-57055ebec0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C5AFCC7-CFF4-48FA-BD5E-186D19EABA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Sheet2</vt:lpstr>
      <vt:lpstr>Individual Field Assessment  </vt:lpstr>
      <vt:lpstr>Totals From Field Assessment</vt:lpstr>
      <vt:lpstr>Quality Elements</vt:lpstr>
      <vt:lpstr>QE Marking Instructions</vt:lpstr>
      <vt:lpstr>Compliance Totals</vt:lpstr>
      <vt:lpstr>Individual File Review Form</vt:lpstr>
      <vt:lpstr>File Review Data Tables</vt:lpstr>
      <vt:lpstr>File Review Summary</vt:lpstr>
      <vt:lpstr>Sheet1</vt:lpstr>
      <vt:lpstr>'File Review Summary'!Print_Area</vt:lpstr>
      <vt:lpstr>'Individual File Review Form'!Print_Area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Traci C. Stevens</dc:creator>
  <cp:keywords/>
  <dc:description/>
  <cp:lastModifiedBy>Traci C. Stevens</cp:lastModifiedBy>
  <cp:revision/>
  <dcterms:created xsi:type="dcterms:W3CDTF">2015-06-02T13:54:12Z</dcterms:created>
  <dcterms:modified xsi:type="dcterms:W3CDTF">2024-01-16T21:29:39Z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0x010100DA50878A74DC8544B2C5C22468F47381</vt:lpwstr>
  </property>
  <property fmtid="{D5CDD505-2E9C-101B-9397-08002B2CF9AE}" pid="3" name="MediaServiceImageTags">
    <vt:lpwstr/>
  </property>
</Properties>
</file>